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19440" windowHeight="7530"/>
  </bookViews>
  <sheets>
    <sheet name="10b" sheetId="2" r:id="rId1"/>
    <sheet name="RTF Constraint" sheetId="3" r:id="rId2"/>
    <sheet name="Codes" sheetId="1" r:id="rId3"/>
    <sheet name="Sheet1" sheetId="4" r:id="rId4"/>
  </sheets>
  <externalReferences>
    <externalReference r:id="rId5"/>
  </externalReferences>
  <definedNames>
    <definedName name="_xlnm._FilterDatabase" localSheetId="0" hidden="1">'10b'!$A$4:$AF$4</definedName>
    <definedName name="_xlnm._FilterDatabase" localSheetId="1" hidden="1">'RTF Constraint'!#REF!</definedName>
    <definedName name="AMENDTYPE">Codes!$B$181:$B$185</definedName>
    <definedName name="FEDERAL">Codes!$A$2:$A$115</definedName>
    <definedName name="Illustrative">Codes!$B$202:$B$203</definedName>
    <definedName name="LOCAL">Codes!$A$139:$A$145</definedName>
    <definedName name="Phase">Codes!$B$191:$B$199</definedName>
    <definedName name="_xlnm.Print_Area" localSheetId="0">'10b'!$A$1:$AE$4</definedName>
    <definedName name="_xlnm.Print_Titles" localSheetId="0">'10b'!$1:$4</definedName>
    <definedName name="STATE">Codes!$A$116:$A$138</definedName>
    <definedName name="WorkType">#REF!</definedName>
    <definedName name="WORKTYPES">Codes!$B$148:$B$175</definedName>
  </definedNames>
  <calcPr calcId="125725"/>
</workbook>
</file>

<file path=xl/calcChain.xml><?xml version="1.0" encoding="utf-8"?>
<calcChain xmlns="http://schemas.openxmlformats.org/spreadsheetml/2006/main">
  <c r="Q12" i="2"/>
  <c r="X12" s="1"/>
  <c r="A5" i="4"/>
  <c r="Q17" i="2"/>
  <c r="X17" s="1"/>
  <c r="AF3" i="3"/>
  <c r="AE3"/>
  <c r="AD3"/>
  <c r="AD4" s="1"/>
  <c r="X3"/>
  <c r="W3"/>
  <c r="V3"/>
  <c r="V4" s="1"/>
  <c r="P3"/>
  <c r="O3"/>
  <c r="N3"/>
  <c r="H3"/>
  <c r="G3"/>
  <c r="F3"/>
  <c r="Q26" i="2"/>
  <c r="X26" s="1"/>
  <c r="Q8"/>
  <c r="X8" s="1"/>
  <c r="Q7"/>
  <c r="Q15" l="1"/>
  <c r="X15" s="1"/>
  <c r="Q22"/>
  <c r="X22" s="1"/>
  <c r="Q27"/>
  <c r="X27" s="1"/>
  <c r="Q11"/>
  <c r="X11" s="1"/>
  <c r="Q31"/>
  <c r="X31" s="1"/>
  <c r="Q18"/>
  <c r="X18" s="1"/>
  <c r="Q24"/>
  <c r="X24" s="1"/>
  <c r="Q13"/>
  <c r="X13" s="1"/>
  <c r="Q21"/>
  <c r="X21" s="1"/>
  <c r="Q19"/>
  <c r="X19" s="1"/>
  <c r="Q25"/>
  <c r="X25" s="1"/>
  <c r="Q14"/>
  <c r="X14" s="1"/>
  <c r="Q23"/>
  <c r="X23" s="1"/>
  <c r="Q28"/>
  <c r="X28" s="1"/>
  <c r="Q16"/>
  <c r="X16" s="1"/>
  <c r="Q10"/>
  <c r="X10" s="1"/>
  <c r="Q30"/>
  <c r="X30" s="1"/>
  <c r="Q9"/>
  <c r="X9" s="1"/>
  <c r="Q6"/>
  <c r="X6" s="1"/>
  <c r="Q20"/>
  <c r="X20" s="1"/>
  <c r="Q5"/>
  <c r="X5" s="1"/>
  <c r="Q29"/>
  <c r="X29" s="1"/>
  <c r="AE4" i="3" l="1"/>
  <c r="W4"/>
  <c r="N4"/>
  <c r="O4"/>
  <c r="G4"/>
  <c r="F4"/>
  <c r="AG3" l="1"/>
  <c r="Y3"/>
  <c r="Q3"/>
  <c r="I3"/>
  <c r="AC3"/>
  <c r="U3"/>
  <c r="M3"/>
  <c r="E3"/>
  <c r="AD3" i="2" l="1"/>
</calcChain>
</file>

<file path=xl/sharedStrings.xml><?xml version="1.0" encoding="utf-8"?>
<sst xmlns="http://schemas.openxmlformats.org/spreadsheetml/2006/main" count="874" uniqueCount="409">
  <si>
    <t>Fund Sources</t>
  </si>
  <si>
    <t>AR</t>
  </si>
  <si>
    <t>American Recovery and Reinvestment Act - Any Area</t>
  </si>
  <si>
    <t>Federal</t>
  </si>
  <si>
    <t>AR1</t>
  </si>
  <si>
    <t>American Recovery and Reinvestment Act - 120 Day Obligation</t>
  </si>
  <si>
    <t>ARE</t>
  </si>
  <si>
    <t>American Recovery and Reinvestment Act - Enhancement</t>
  </si>
  <si>
    <t>ARE1</t>
  </si>
  <si>
    <t>American Recovery and Reinvestment Act - Enhancement - 120 Day Obligation</t>
  </si>
  <si>
    <t>ARU</t>
  </si>
  <si>
    <t>American Recovery and Reinvestment Act - TMA</t>
  </si>
  <si>
    <t>ARUL</t>
  </si>
  <si>
    <t>American Recovery and Reinvestment Act - Small MPO, Small Urban</t>
  </si>
  <si>
    <t>ARL</t>
  </si>
  <si>
    <t>American Recovery and Reinvestment Act - Rural</t>
  </si>
  <si>
    <t>AIRR</t>
  </si>
  <si>
    <t>American Recovery and Reinvestment Act - Indian Reservation Roads</t>
  </si>
  <si>
    <t>AFLH</t>
  </si>
  <si>
    <t>American Recovery and Reinvestment Act - National Park Roads</t>
  </si>
  <si>
    <t>AFFH</t>
  </si>
  <si>
    <t>American Recovery and Reinvestment Act - Forest Highways</t>
  </si>
  <si>
    <t>AFBD</t>
  </si>
  <si>
    <t>American Recovery and Reinvestment Act - Ferry Boats</t>
  </si>
  <si>
    <t>BHI</t>
  </si>
  <si>
    <t>Bridge Rehabilitation - Prior 1991 - Interstate</t>
  </si>
  <si>
    <t>BHN</t>
  </si>
  <si>
    <t>Bridge Rehabilitation - National Highway System (NHS)</t>
  </si>
  <si>
    <t>BHO</t>
  </si>
  <si>
    <t>Bridge Rehabilitation - Not Classified, Off System</t>
  </si>
  <si>
    <t>BHT</t>
  </si>
  <si>
    <t>Bridge Rehabilitation - Surface Transportation Program (STP)</t>
  </si>
  <si>
    <t>BI08</t>
  </si>
  <si>
    <t>Build Michigan FY08</t>
  </si>
  <si>
    <t>BOWD</t>
  </si>
  <si>
    <t>Business Opportunity &amp; Workforce Development Center</t>
  </si>
  <si>
    <t>BRI</t>
  </si>
  <si>
    <t>Bridge Replacement - Pre 1991 Interstate</t>
  </si>
  <si>
    <t>BRN</t>
  </si>
  <si>
    <t>Bridge Replacement - National Highway System (NHS)</t>
  </si>
  <si>
    <t>BRO</t>
  </si>
  <si>
    <t>Bridge Replacement - Not Classified, Off System</t>
  </si>
  <si>
    <t>BRT</t>
  </si>
  <si>
    <t>Bridge Replacement - Surface Transportation Program (STP)</t>
  </si>
  <si>
    <t>CBCD</t>
  </si>
  <si>
    <t>Corridor &amp; Border Crossing Discretionary</t>
  </si>
  <si>
    <t>CBIP</t>
  </si>
  <si>
    <t>Coordinated Border Infrastructure Program - SAFETEA-LU</t>
  </si>
  <si>
    <t>CM</t>
  </si>
  <si>
    <t>Congestion Mitigation &amp; Air Quality</t>
  </si>
  <si>
    <t>CMG</t>
  </si>
  <si>
    <t>Congestion Mitigation &amp; Air Quality - 100% Federal</t>
  </si>
  <si>
    <t>DIG</t>
  </si>
  <si>
    <t>ISTEA Demonstration 100% Federal on Interstate</t>
  </si>
  <si>
    <t>DOG</t>
  </si>
  <si>
    <t>ISTEA Demonstration 100% Federal Not Classified</t>
  </si>
  <si>
    <t>DPN</t>
  </si>
  <si>
    <t>ISTEA Demonstration 80% Federal on NHS</t>
  </si>
  <si>
    <t>DPO</t>
  </si>
  <si>
    <t>ISTEA Demonstration 80% Federal Not Classified</t>
  </si>
  <si>
    <t>DPS</t>
  </si>
  <si>
    <t>ISTEA Demonstration 80% Federal on STP</t>
  </si>
  <si>
    <t>DPSA</t>
  </si>
  <si>
    <t>Demonstration Project Section 112 Division A</t>
  </si>
  <si>
    <t>DST</t>
  </si>
  <si>
    <t>Donor Bonus Surface Transportation</t>
  </si>
  <si>
    <t>DSTU</t>
  </si>
  <si>
    <t>Donor Bonus Surface Transportation - (Urban &gt; 200,000)</t>
  </si>
  <si>
    <t>DSTT</t>
  </si>
  <si>
    <t>Donor Bonus Surface Transportation - Rural - Trunkline</t>
  </si>
  <si>
    <t>EBSL</t>
  </si>
  <si>
    <t>Equity Bonus - SAFETEA-LU</t>
  </si>
  <si>
    <t>EDAF</t>
  </si>
  <si>
    <t>Economic Development - Category A with Federal Aid</t>
  </si>
  <si>
    <t>EDCF</t>
  </si>
  <si>
    <t>Economic Development - Category C with Federal Aid</t>
  </si>
  <si>
    <t>EDDF</t>
  </si>
  <si>
    <t>Economic Development - Category D with Federal Aid</t>
  </si>
  <si>
    <t>EDFF</t>
  </si>
  <si>
    <t>Economic Development - Category F with Federal Aid</t>
  </si>
  <si>
    <t>ER</t>
  </si>
  <si>
    <t>Emergency Relief</t>
  </si>
  <si>
    <t>FBD</t>
  </si>
  <si>
    <t>Ferry Boat &amp; Terminal Discretionary</t>
  </si>
  <si>
    <t>FFH</t>
  </si>
  <si>
    <t>Federal Forest Highway</t>
  </si>
  <si>
    <t>FLH</t>
  </si>
  <si>
    <t>Federal Land Highways - Public Lands</t>
  </si>
  <si>
    <t>HBOA</t>
  </si>
  <si>
    <t>Highway Bridge Obligation  Authority</t>
  </si>
  <si>
    <t>HPP</t>
  </si>
  <si>
    <t>High Priority Projects (Demo)</t>
  </si>
  <si>
    <t>HPSL</t>
  </si>
  <si>
    <t>High Priority Projects - SAFETEA-LU</t>
  </si>
  <si>
    <t>HRRR</t>
  </si>
  <si>
    <t>High Risk Rural Roads - SAFETEA-LU</t>
  </si>
  <si>
    <t>HSG</t>
  </si>
  <si>
    <t>High Speed Raix Crossings - 100% Federal</t>
  </si>
  <si>
    <t>HSIP</t>
  </si>
  <si>
    <t>Highway Safety Improvement Program - SAFETEA-LU</t>
  </si>
  <si>
    <t>IM</t>
  </si>
  <si>
    <t>Interstate Maintenance - No Added Lanes</t>
  </si>
  <si>
    <t>IMD</t>
  </si>
  <si>
    <t>Interstate Maintenance Discretionary</t>
  </si>
  <si>
    <t>IMG</t>
  </si>
  <si>
    <t>Interstate Maintenance - Safety - 100% Federal</t>
  </si>
  <si>
    <t>ITS</t>
  </si>
  <si>
    <t>Intelligent Transportation Systems</t>
  </si>
  <si>
    <t>JST</t>
  </si>
  <si>
    <t>85% Minimum Floor Surface Transportation</t>
  </si>
  <si>
    <t>JSTU</t>
  </si>
  <si>
    <t>85% Minimum Floor Surface Transportation (Urban Area &gt; 200,000)</t>
  </si>
  <si>
    <t>LTA</t>
  </si>
  <si>
    <t>Local Technical Assistance Program</t>
  </si>
  <si>
    <t>MG</t>
  </si>
  <si>
    <t>Minimum Guarantee</t>
  </si>
  <si>
    <t>NCII</t>
  </si>
  <si>
    <t>National Corridor Infrastructure Improvement - SAFETEA-LU</t>
  </si>
  <si>
    <t>NH</t>
  </si>
  <si>
    <t>National Highway System</t>
  </si>
  <si>
    <t>NHG</t>
  </si>
  <si>
    <t>National Highway System - Safety - 100% Federal</t>
  </si>
  <si>
    <t>NHI</t>
  </si>
  <si>
    <t>National Highway Funds on I (Does not Qualify for I)</t>
  </si>
  <si>
    <t>NHIM</t>
  </si>
  <si>
    <t>National Highway Funds on I (Qualifies for IM)</t>
  </si>
  <si>
    <t>NHS</t>
  </si>
  <si>
    <t>National Highway System - MDOT Safety Program</t>
  </si>
  <si>
    <t>NRT</t>
  </si>
  <si>
    <t>National Recreational Trails</t>
  </si>
  <si>
    <t>OFHWA</t>
  </si>
  <si>
    <r>
      <t xml:space="preserve">Other FHWA Funds (Specify source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</si>
  <si>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PNRS</t>
  </si>
  <si>
    <t>Projects of National and Regional Significance</t>
  </si>
  <si>
    <t>RP</t>
  </si>
  <si>
    <t>Research Project</t>
  </si>
  <si>
    <t>RPH</t>
  </si>
  <si>
    <t>American Recovery and Reinvestment Act</t>
  </si>
  <si>
    <t>SBD</t>
  </si>
  <si>
    <t>Scenic Byways - Discretionary</t>
  </si>
  <si>
    <t>SIB</t>
  </si>
  <si>
    <t>State Infrastructure Bank</t>
  </si>
  <si>
    <t>SLG</t>
  </si>
  <si>
    <t>Surface Transportation Safety</t>
  </si>
  <si>
    <t>SRSE</t>
  </si>
  <si>
    <t>Safe Routes to School - Either - SAFETEA-LU</t>
  </si>
  <si>
    <t>SRSI</t>
  </si>
  <si>
    <t>Safe Routes to School - Infrastructure - SAFETEA-LU</t>
  </si>
  <si>
    <t>SRSN</t>
  </si>
  <si>
    <t>Safe Routes to School - Non-infrastructure - SAFETEA-LU</t>
  </si>
  <si>
    <t>SST</t>
  </si>
  <si>
    <t>Supportive Services Training</t>
  </si>
  <si>
    <t>ST</t>
  </si>
  <si>
    <t>Surface Transportation Program (STP) - Any Area</t>
  </si>
  <si>
    <t>STE</t>
  </si>
  <si>
    <t>STP - Enhancement</t>
  </si>
  <si>
    <t>STG</t>
  </si>
  <si>
    <t>STP - Safety - 100% Federal for ST</t>
  </si>
  <si>
    <t>STH</t>
  </si>
  <si>
    <t>STP - Safety - Hazard Elimination</t>
  </si>
  <si>
    <t>STI</t>
  </si>
  <si>
    <t>STP - Interstate (90%)</t>
  </si>
  <si>
    <t>STL</t>
  </si>
  <si>
    <t>STP - Local</t>
  </si>
  <si>
    <t>STR</t>
  </si>
  <si>
    <t>STP - Safety - Rail-Highway Crossing Protection</t>
  </si>
  <si>
    <t>STRG</t>
  </si>
  <si>
    <t>STP - Safety Rail-Highway &amp; Incentive Payment - 100% Federal</t>
  </si>
  <si>
    <t>STS</t>
  </si>
  <si>
    <t>STP - Any Area- MDOT Safety Program</t>
  </si>
  <si>
    <t>STT</t>
  </si>
  <si>
    <t>STP - Trunkline</t>
  </si>
  <si>
    <t>STU</t>
  </si>
  <si>
    <t>STP - Urban Areas &gt; 200,000 Population</t>
  </si>
  <si>
    <t>STUL</t>
  </si>
  <si>
    <t>STP - Urban Areas &lt; 200,000 Population</t>
  </si>
  <si>
    <t>STUT</t>
  </si>
  <si>
    <t>STP - Urban Areas &lt; 200,000 Population - Trunkline</t>
  </si>
  <si>
    <t>SUG</t>
  </si>
  <si>
    <t>STP - Safety - 100% Federal for STU</t>
  </si>
  <si>
    <t>TBR</t>
  </si>
  <si>
    <t>Timber Bridge Fund</t>
  </si>
  <si>
    <t>TCP</t>
  </si>
  <si>
    <t>Tax Compliance Program</t>
  </si>
  <si>
    <t>TCSP</t>
  </si>
  <si>
    <t>Transportation, Community and System Preservation</t>
  </si>
  <si>
    <t>TG</t>
  </si>
  <si>
    <t>Transportation  Grant (100% Fed)</t>
  </si>
  <si>
    <t>TIP</t>
  </si>
  <si>
    <t>Transportation Improvements Projects SAFETEA-LU</t>
  </si>
  <si>
    <t>Section 3038 - Over the Road Bus Program</t>
  </si>
  <si>
    <t>Transit</t>
  </si>
  <si>
    <t>Section 3045 - National Fuel Cell Technology Development Program</t>
  </si>
  <si>
    <t>Section 5303 - Metropolitan Transportation Planning</t>
  </si>
  <si>
    <t>Section 5304 - Statewide Transportation Planning</t>
  </si>
  <si>
    <t>Section 5305 - Metropolitan and Statewide Planning</t>
  </si>
  <si>
    <t>Section 5307 - UZA Formula</t>
  </si>
  <si>
    <t>Section 5308 - Clean Fuels Program</t>
  </si>
  <si>
    <t xml:space="preserve">Section 5309 - Capital Bus and Capital New Starts </t>
  </si>
  <si>
    <t>Section 5310 - Elderly &amp; Disabled</t>
  </si>
  <si>
    <t xml:space="preserve">Section 5311 - Non-UZA </t>
  </si>
  <si>
    <t>Section 5313 - Transit Cooperative Research Program</t>
  </si>
  <si>
    <t>Section 5314 - National Research and Technology Program</t>
  </si>
  <si>
    <t>Section 5316 - Transit - Section 5316 - Job Access/Reverse Commute</t>
  </si>
  <si>
    <t>Section 5317 - Transit - Section 5317 - New Freedom Initiative</t>
  </si>
  <si>
    <t>Section 5320 - Alternative Transportation in Parks and Public Lands</t>
  </si>
  <si>
    <t>Section 5339 - Alternative Analysis</t>
  </si>
  <si>
    <t>Section 5505 - University Transportation Centers Program</t>
  </si>
  <si>
    <t>A307</t>
  </si>
  <si>
    <t>Section 5307 - UZA Formula - American Recovery and Reinvestment Act</t>
  </si>
  <si>
    <t>A311</t>
  </si>
  <si>
    <t>Section 5311 - Non-UZA - American Recovery and Reinvestment Act</t>
  </si>
  <si>
    <t>AR-T</t>
  </si>
  <si>
    <t>American Recovery and Reinvestment Act - Transit</t>
  </si>
  <si>
    <t>BI04</t>
  </si>
  <si>
    <t>Build Michigan Bond Issue 2004</t>
  </si>
  <si>
    <t>State</t>
  </si>
  <si>
    <t>BI06</t>
  </si>
  <si>
    <t>Build Michigan Bond Issue 2006</t>
  </si>
  <si>
    <t>Build Michigan Bond Issue 2008</t>
  </si>
  <si>
    <t>BT01</t>
  </si>
  <si>
    <t>Bond Trunkline Roads for First Issue</t>
  </si>
  <si>
    <t>CTF</t>
  </si>
  <si>
    <t>Comprehensive Transportation Fund</t>
  </si>
  <si>
    <t>EDA</t>
  </si>
  <si>
    <t>Economic Development - Category A</t>
  </si>
  <si>
    <t>EDC</t>
  </si>
  <si>
    <t>Economic Development - Category C</t>
  </si>
  <si>
    <t>EDD</t>
  </si>
  <si>
    <t>Economic Development - Category D</t>
  </si>
  <si>
    <t>EDF</t>
  </si>
  <si>
    <t>Economic Development - Category F</t>
  </si>
  <si>
    <t>JT07</t>
  </si>
  <si>
    <t>Jobs Today Bond Issue 2007 GARVEE (State AC for Federal GARVEE Bonds)</t>
  </si>
  <si>
    <t>LFMP</t>
  </si>
  <si>
    <t>Local Fund Match Program - 100% Local</t>
  </si>
  <si>
    <t>M</t>
  </si>
  <si>
    <t>State Funds - Michigan Betterment</t>
  </si>
  <si>
    <t>MBS</t>
  </si>
  <si>
    <t>Michigan Budget Stabilization</t>
  </si>
  <si>
    <t>MBWB</t>
  </si>
  <si>
    <t>Michigan Blue Water Bridge</t>
  </si>
  <si>
    <t>MCS</t>
  </si>
  <si>
    <t>State Funds - Critical Structures</t>
  </si>
  <si>
    <t>MDA</t>
  </si>
  <si>
    <t>Drainage Assessment</t>
  </si>
  <si>
    <t>MER</t>
  </si>
  <si>
    <t>Emergency Program</t>
  </si>
  <si>
    <t>MIR</t>
  </si>
  <si>
    <t>State Funds - Institutional Roads</t>
  </si>
  <si>
    <t>MRR</t>
  </si>
  <si>
    <t>Michigan Railroad</t>
  </si>
  <si>
    <t>MRRF</t>
  </si>
  <si>
    <t>Michigan Revolving Real Estate Fund</t>
  </si>
  <si>
    <t>MS</t>
  </si>
  <si>
    <t>Safety Program</t>
  </si>
  <si>
    <t>MTB</t>
  </si>
  <si>
    <t>Turnback Program</t>
  </si>
  <si>
    <t>SIBG</t>
  </si>
  <si>
    <t>100% State Infrastructure Bank</t>
  </si>
  <si>
    <t>CITY</t>
  </si>
  <si>
    <r>
      <t xml:space="preserve">Local - City (Specify city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</si>
  <si>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Local</t>
  </si>
  <si>
    <t>CNTY</t>
  </si>
  <si>
    <r>
      <t xml:space="preserve">Local - County (Specify county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 xml:space="preserve">) </t>
    </r>
  </si>
  <si>
    <t>OLF</t>
  </si>
  <si>
    <r>
      <t xml:space="preserve">Other Local Funds (Specify local fund source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 xml:space="preserve">) </t>
    </r>
  </si>
  <si>
    <t>PRVT</t>
  </si>
  <si>
    <r>
      <t>Private</t>
    </r>
    <r>
      <rPr>
        <sz val="11"/>
        <rFont val="Tahoma"/>
        <family val="2"/>
      </rPr>
      <t xml:space="preserve"> (</t>
    </r>
    <r>
      <rPr>
        <sz val="10"/>
        <rFont val="Tahoma"/>
        <family val="2"/>
      </rPr>
      <t>Non-governmental)</t>
    </r>
  </si>
  <si>
    <t>TRAL</t>
  </si>
  <si>
    <r>
      <t xml:space="preserve">Local - Transit Authority Funds (Specify transit authority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</si>
  <si>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TWP</t>
  </si>
  <si>
    <r>
      <t xml:space="preserve">Local - Township (Specify township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</si>
  <si>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VLG</t>
  </si>
  <si>
    <r>
      <t xml:space="preserve">Local - Village (Specify village in </t>
    </r>
    <r>
      <rPr>
        <i/>
        <sz val="10"/>
        <rFont val="Tahoma"/>
        <family val="2"/>
      </rPr>
      <t>Comments</t>
    </r>
    <r>
      <rPr>
        <sz val="10"/>
        <rFont val="Tahoma"/>
        <family val="2"/>
      </rPr>
      <t>)</t>
    </r>
  </si>
  <si>
    <t>Primary Work Types</t>
  </si>
  <si>
    <t>Bridge - other</t>
  </si>
  <si>
    <t>Surface Transportation</t>
  </si>
  <si>
    <t>Bridge replacement</t>
  </si>
  <si>
    <t>Bridge restore &amp; rehabilitate</t>
  </si>
  <si>
    <t>New route/structure (capacity increase)</t>
  </si>
  <si>
    <t>Reconstruct</t>
  </si>
  <si>
    <t>Restore &amp; rehabilitate</t>
  </si>
  <si>
    <t>Resurface</t>
  </si>
  <si>
    <t>Roadside facility</t>
  </si>
  <si>
    <t>Traffic ops/safety</t>
  </si>
  <si>
    <t>Widen - major (capacity increase)</t>
  </si>
  <si>
    <t>Widen - minor</t>
  </si>
  <si>
    <t>Transit communication equipment</t>
  </si>
  <si>
    <t>Transit facility</t>
  </si>
  <si>
    <t>Transit maintenance equipment and parts</t>
  </si>
  <si>
    <t>Transit operations</t>
  </si>
  <si>
    <t>Transit operations equipment</t>
  </si>
  <si>
    <t>Transit vehicle additions/replacements</t>
  </si>
  <si>
    <t>Transit vehicle rehabilitation</t>
  </si>
  <si>
    <t>Aviation</t>
  </si>
  <si>
    <t>Miscellaneous</t>
  </si>
  <si>
    <t xml:space="preserve">GPA </t>
  </si>
  <si>
    <t>Heritage routes</t>
  </si>
  <si>
    <t>Intermodal/multimodal</t>
  </si>
  <si>
    <t>Marine/port</t>
  </si>
  <si>
    <t>Planning and research</t>
  </si>
  <si>
    <t>Rail</t>
  </si>
  <si>
    <t>Studies</t>
  </si>
  <si>
    <t>Wetland mitigation</t>
  </si>
  <si>
    <t>Amendment Type</t>
  </si>
  <si>
    <t>Add</t>
  </si>
  <si>
    <t>Delete</t>
  </si>
  <si>
    <t>Cost</t>
  </si>
  <si>
    <t>Scope</t>
  </si>
  <si>
    <t>Year</t>
  </si>
  <si>
    <t>Phase</t>
  </si>
  <si>
    <t>EPE</t>
  </si>
  <si>
    <t>PE</t>
  </si>
  <si>
    <t>ROW</t>
  </si>
  <si>
    <t>CON</t>
  </si>
  <si>
    <t>T-Cap</t>
  </si>
  <si>
    <t>T-Ops</t>
  </si>
  <si>
    <t>SUB</t>
  </si>
  <si>
    <t>UTL</t>
  </si>
  <si>
    <t>Local Priority</t>
  </si>
  <si>
    <t>Illustrative</t>
  </si>
  <si>
    <t>Required Fields</t>
  </si>
  <si>
    <t>Optional Fields</t>
  </si>
  <si>
    <t>Fiscal Year</t>
  </si>
  <si>
    <t>County</t>
  </si>
  <si>
    <t>Project Name</t>
  </si>
  <si>
    <t>Limits</t>
  </si>
  <si>
    <t>Length</t>
  </si>
  <si>
    <t>Primary Work Type</t>
  </si>
  <si>
    <t>Project Description</t>
  </si>
  <si>
    <t>Advance Construct</t>
  </si>
  <si>
    <t>Federal Fund Source</t>
  </si>
  <si>
    <t>State Fund Source</t>
  </si>
  <si>
    <t>Local Fund Source</t>
  </si>
  <si>
    <t>MDOT Job No.</t>
  </si>
  <si>
    <t>Local ID No.</t>
  </si>
  <si>
    <t>Amend-ment Type</t>
  </si>
  <si>
    <t>Air Quality</t>
  </si>
  <si>
    <t>Comments</t>
  </si>
  <si>
    <t>EJ</t>
  </si>
  <si>
    <t>Capped Federal Cost ($1000s)</t>
  </si>
  <si>
    <t>Date Obligated</t>
  </si>
  <si>
    <t>Amount Obligated ($1000s)</t>
  </si>
  <si>
    <t>Let Date</t>
  </si>
  <si>
    <t>RTF</t>
  </si>
  <si>
    <t>RTF Area</t>
  </si>
  <si>
    <t>Estimated Federal Revenue</t>
  </si>
  <si>
    <t>Estimated State Revenue</t>
  </si>
  <si>
    <t>Estimated Local Revenue</t>
  </si>
  <si>
    <t>Estimated Total Revenue</t>
  </si>
  <si>
    <t>Estimated Federal Cost</t>
  </si>
  <si>
    <t>Estimated State Cost</t>
  </si>
  <si>
    <t>Estimated Local Cost</t>
  </si>
  <si>
    <t>Estimated Total Cost</t>
  </si>
  <si>
    <t>Responsible Agency</t>
  </si>
  <si>
    <t>10b</t>
  </si>
  <si>
    <t>MANISTEE</t>
  </si>
  <si>
    <t>Manistee County</t>
  </si>
  <si>
    <t>Various Locations</t>
  </si>
  <si>
    <t>Various Locations County Wide</t>
  </si>
  <si>
    <t>MISSAUKEE</t>
  </si>
  <si>
    <t>Missaukee County</t>
  </si>
  <si>
    <t>8 Mile Rd</t>
  </si>
  <si>
    <t>Manistee County Transportation, Inc.</t>
  </si>
  <si>
    <t>Mainstee County Transportation</t>
  </si>
  <si>
    <t>areawide</t>
  </si>
  <si>
    <t>Facility Improvements</t>
  </si>
  <si>
    <t/>
  </si>
  <si>
    <t>Transit- Missaukee Council on Aging</t>
  </si>
  <si>
    <t>Computer/Computer Equipment</t>
  </si>
  <si>
    <t>WEXFORD</t>
  </si>
  <si>
    <t>Wexford County</t>
  </si>
  <si>
    <t>Cadillac/Wexford Transit Authority</t>
  </si>
  <si>
    <t>Bus Purchase</t>
  </si>
  <si>
    <t>Manistee County Transportation Inc.</t>
  </si>
  <si>
    <t>Replacement support vehicle</t>
  </si>
  <si>
    <t>Admin vehicle</t>
  </si>
  <si>
    <t>Prosper Rd. to M-55</t>
  </si>
  <si>
    <t>River Road</t>
  </si>
  <si>
    <t>Milarch to High Bridge Rd.</t>
  </si>
  <si>
    <t>Hoxeyville Rd.</t>
  </si>
  <si>
    <t>0.19 mile east of Seaman Road (North) to Snyder Road</t>
  </si>
  <si>
    <t>Burkett Rd.</t>
  </si>
  <si>
    <t>Crush and shape with shoulder trenching and culvert replacement</t>
  </si>
  <si>
    <t>9/26/16: Deleted this job per 4/28/16 update (DH)</t>
  </si>
  <si>
    <t>Prosper Rd. to Workman Rd.</t>
  </si>
  <si>
    <t>Stoney Corners Rd. to north of Geers Rd.</t>
  </si>
  <si>
    <t>Federal Cost</t>
  </si>
  <si>
    <t>RTF 10B FYs 2017-2020</t>
  </si>
  <si>
    <t>State Cost</t>
  </si>
  <si>
    <t>Local Cost</t>
  </si>
  <si>
    <t>Total Phase Cost</t>
  </si>
  <si>
    <t>Rural Action Date</t>
  </si>
  <si>
    <t xml:space="preserve">MDOT Approval Date </t>
  </si>
  <si>
    <t>Total Project Cost</t>
  </si>
  <si>
    <t>Van Purchase</t>
  </si>
  <si>
    <t>increase STP 12k, Transit 3k</t>
  </si>
  <si>
    <t>increase STP 500 dollars, Transit 250 dollars</t>
  </si>
  <si>
    <t>increased STP</t>
  </si>
  <si>
    <t>x</t>
  </si>
  <si>
    <t>HMA+pavement markings</t>
  </si>
  <si>
    <t>Glovers Lake Rd. and Yates Rd.</t>
  </si>
  <si>
    <t>US31 (Glovers); 9 Mile Rd and Valencourt (Yates) to Big Four (Glovers); 13 Mile Rd (Yates) and M-115 (Yates)</t>
  </si>
  <si>
    <t>13 Mile Rd. and Healy Lake Rd.</t>
  </si>
  <si>
    <t>0.83 miles east of Big Four (13 Mile Rd.), Industrial Ave (Healy Lake Rd.) to Healy Lake Rd. (13 Mile Rd), 13 Mile Rd (Helaly Lake Rd.)</t>
  </si>
  <si>
    <t>Stoney Corners Rd</t>
  </si>
  <si>
    <t>Burkett Rd to 7 Mile Rd</t>
  </si>
  <si>
    <t>Geers Rd. to Falmouth Rd.</t>
  </si>
</sst>
</file>

<file path=xl/styles.xml><?xml version="1.0" encoding="utf-8"?>
<styleSheet xmlns="http://schemas.openxmlformats.org/spreadsheetml/2006/main">
  <numFmts count="4">
    <numFmt numFmtId="164" formatCode="m/d/yy;@"/>
    <numFmt numFmtId="165" formatCode="#,##0,"/>
    <numFmt numFmtId="166" formatCode="mm/dd/yy;@"/>
    <numFmt numFmtId="167" formatCode="&quot;$&quot;#,##0"/>
  </numFmts>
  <fonts count="19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name val="Times New Roman"/>
      <family val="1"/>
    </font>
    <font>
      <sz val="10"/>
      <color indexed="9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20"/>
      <color indexed="8"/>
      <name val="Tahoma"/>
      <family val="2"/>
    </font>
    <font>
      <sz val="20"/>
      <color indexed="8"/>
      <name val="Times New Roman"/>
      <family val="1"/>
    </font>
    <font>
      <sz val="14"/>
      <name val="Tahoma"/>
      <family val="2"/>
    </font>
    <font>
      <sz val="11"/>
      <color indexed="8"/>
      <name val="Arial"/>
      <family val="2"/>
    </font>
    <font>
      <sz val="12"/>
      <name val="Tahoma"/>
      <family val="2"/>
    </font>
    <font>
      <i/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0" borderId="0" xfId="1" applyFont="1" applyFill="1" applyAlignment="1" applyProtection="1">
      <protection locked="0"/>
    </xf>
    <xf numFmtId="164" fontId="10" fillId="0" borderId="0" xfId="1" applyNumberFormat="1" applyFont="1" applyFill="1" applyAlignment="1" applyProtection="1">
      <protection locked="0"/>
    </xf>
    <xf numFmtId="0" fontId="11" fillId="0" borderId="0" xfId="1" applyFont="1" applyFill="1" applyProtection="1">
      <protection locked="0"/>
    </xf>
    <xf numFmtId="0" fontId="13" fillId="0" borderId="0" xfId="1" applyFont="1" applyFill="1" applyProtection="1">
      <protection locked="0"/>
    </xf>
    <xf numFmtId="0" fontId="14" fillId="0" borderId="0" xfId="1" applyFont="1" applyFill="1" applyAlignment="1" applyProtection="1">
      <alignment horizontal="left"/>
    </xf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11" fillId="0" borderId="0" xfId="1" applyFont="1" applyFill="1" applyAlignment="1" applyProtection="1">
      <alignment horizontal="center" wrapText="1"/>
    </xf>
    <xf numFmtId="0" fontId="11" fillId="0" borderId="0" xfId="1" applyFont="1" applyFill="1" applyAlignment="1" applyProtection="1">
      <alignment horizontal="center"/>
    </xf>
    <xf numFmtId="0" fontId="11" fillId="0" borderId="0" xfId="1" applyFont="1" applyFill="1" applyAlignment="1" applyProtection="1">
      <alignment horizontal="center" vertical="center"/>
    </xf>
    <xf numFmtId="165" fontId="11" fillId="0" borderId="0" xfId="1" applyNumberFormat="1" applyFont="1" applyFill="1" applyProtection="1"/>
    <xf numFmtId="0" fontId="3" fillId="0" borderId="0" xfId="1" applyFont="1" applyFill="1" applyProtection="1"/>
    <xf numFmtId="164" fontId="11" fillId="0" borderId="0" xfId="1" applyNumberFormat="1" applyFont="1" applyFill="1" applyProtection="1"/>
    <xf numFmtId="0" fontId="1" fillId="0" borderId="2" xfId="1" applyFont="1" applyFill="1" applyBorder="1" applyAlignment="1" applyProtection="1">
      <alignment horizontal="center" vertical="center" wrapText="1"/>
      <protection locked="0"/>
    </xf>
    <xf numFmtId="166" fontId="17" fillId="0" borderId="2" xfId="1" applyNumberFormat="1" applyFont="1" applyBorder="1" applyAlignment="1" applyProtection="1">
      <alignment horizontal="center"/>
    </xf>
    <xf numFmtId="0" fontId="7" fillId="0" borderId="0" xfId="1" applyProtection="1"/>
    <xf numFmtId="0" fontId="17" fillId="0" borderId="2" xfId="1" applyFont="1" applyBorder="1" applyProtection="1"/>
    <xf numFmtId="167" fontId="7" fillId="0" borderId="2" xfId="1" applyNumberFormat="1" applyBorder="1" applyAlignment="1" applyProtection="1">
      <alignment horizontal="center" vertical="top" wrapText="1"/>
    </xf>
    <xf numFmtId="167" fontId="7" fillId="0" borderId="2" xfId="1" applyNumberFormat="1" applyFont="1" applyBorder="1" applyAlignment="1" applyProtection="1">
      <alignment horizontal="center" vertical="top" wrapText="1"/>
    </xf>
    <xf numFmtId="0" fontId="7" fillId="0" borderId="2" xfId="1" applyBorder="1" applyAlignment="1" applyProtection="1">
      <alignment horizontal="left"/>
    </xf>
    <xf numFmtId="167" fontId="7" fillId="5" borderId="2" xfId="1" applyNumberFormat="1" applyFill="1" applyBorder="1" applyProtection="1"/>
    <xf numFmtId="167" fontId="7" fillId="0" borderId="2" xfId="1" applyNumberFormat="1" applyBorder="1" applyProtection="1"/>
    <xf numFmtId="167" fontId="7" fillId="0" borderId="0" xfId="1" applyNumberFormat="1" applyProtection="1"/>
    <xf numFmtId="3" fontId="7" fillId="0" borderId="0" xfId="1" applyNumberFormat="1" applyProtection="1"/>
    <xf numFmtId="0" fontId="7" fillId="0" borderId="0" xfId="1" applyFont="1" applyProtection="1"/>
    <xf numFmtId="0" fontId="7" fillId="0" borderId="2" xfId="1" applyBorder="1" applyProtection="1"/>
    <xf numFmtId="0" fontId="16" fillId="0" borderId="2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 wrapText="1"/>
    </xf>
    <xf numFmtId="165" fontId="1" fillId="0" borderId="2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ill="1" applyAlignment="1" applyProtection="1">
      <protection locked="0"/>
    </xf>
    <xf numFmtId="0" fontId="1" fillId="0" borderId="0" xfId="1" applyFont="1" applyFill="1" applyProtection="1"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164" fontId="1" fillId="0" borderId="0" xfId="1" applyNumberFormat="1" applyFont="1" applyFill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/>
      <protection locked="0"/>
    </xf>
    <xf numFmtId="0" fontId="1" fillId="0" borderId="0" xfId="1" applyFont="1" applyFill="1" applyAlignment="1" applyProtection="1">
      <alignment horizontal="center" wrapText="1"/>
      <protection locked="0"/>
    </xf>
    <xf numFmtId="165" fontId="1" fillId="0" borderId="0" xfId="1" applyNumberFormat="1" applyFont="1" applyFill="1" applyProtection="1">
      <protection locked="0"/>
    </xf>
    <xf numFmtId="164" fontId="1" fillId="0" borderId="0" xfId="1" applyNumberFormat="1" applyFont="1" applyFill="1" applyAlignment="1" applyProtection="1">
      <alignment horizontal="center"/>
      <protection locked="0"/>
    </xf>
    <xf numFmtId="164" fontId="1" fillId="0" borderId="0" xfId="1" applyNumberFormat="1" applyFont="1" applyFill="1" applyProtection="1"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165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>
      <protection locked="0"/>
    </xf>
    <xf numFmtId="0" fontId="18" fillId="0" borderId="0" xfId="1" applyFont="1" applyFill="1" applyBorder="1" applyProtection="1"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left" vertical="center" wrapText="1"/>
      <protection locked="0"/>
    </xf>
    <xf numFmtId="166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vertical="center" wrapText="1"/>
      <protection locked="0"/>
    </xf>
    <xf numFmtId="164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1" applyNumberFormat="1" applyFont="1" applyFill="1" applyBorder="1" applyAlignment="1" applyProtection="1">
      <alignment vertical="center" wrapText="1"/>
      <protection locked="0"/>
    </xf>
    <xf numFmtId="167" fontId="1" fillId="0" borderId="2" xfId="1" applyNumberFormat="1" applyFont="1" applyFill="1" applyBorder="1" applyAlignment="1" applyProtection="1">
      <alignment vertical="center" wrapText="1"/>
      <protection locked="0"/>
    </xf>
    <xf numFmtId="0" fontId="1" fillId="0" borderId="2" xfId="1" applyFont="1" applyFill="1" applyBorder="1" applyProtection="1">
      <protection locked="0"/>
    </xf>
    <xf numFmtId="165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165" fontId="1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3" fontId="11" fillId="0" borderId="0" xfId="1" applyNumberFormat="1" applyFont="1" applyFill="1" applyAlignment="1" applyProtection="1">
      <alignment horizontal="right" vertical="center"/>
    </xf>
    <xf numFmtId="3" fontId="16" fillId="0" borderId="2" xfId="1" applyNumberFormat="1" applyFont="1" applyFill="1" applyBorder="1" applyAlignment="1" applyProtection="1">
      <alignment horizontal="right" vertical="center" wrapText="1"/>
    </xf>
    <xf numFmtId="3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2" xfId="1" applyNumberFormat="1" applyFont="1" applyFill="1" applyBorder="1" applyAlignment="1" applyProtection="1">
      <alignment horizontal="right" vertical="center"/>
      <protection locked="0"/>
    </xf>
    <xf numFmtId="3" fontId="1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1" applyNumberFormat="1" applyFont="1" applyFill="1" applyAlignment="1" applyProtection="1">
      <alignment horizontal="right" vertical="center"/>
      <protection locked="0"/>
    </xf>
    <xf numFmtId="3" fontId="9" fillId="0" borderId="0" xfId="1" applyNumberFormat="1" applyFont="1" applyFill="1" applyAlignment="1" applyProtection="1">
      <alignment horizontal="center"/>
      <protection locked="0"/>
    </xf>
    <xf numFmtId="3" fontId="12" fillId="0" borderId="0" xfId="1" applyNumberFormat="1" applyFont="1" applyFill="1" applyAlignment="1" applyProtection="1">
      <alignment horizontal="center"/>
      <protection locked="0"/>
    </xf>
    <xf numFmtId="3" fontId="11" fillId="0" borderId="0" xfId="1" applyNumberFormat="1" applyFont="1" applyFill="1" applyAlignment="1" applyProtection="1">
      <alignment wrapText="1"/>
    </xf>
    <xf numFmtId="3" fontId="16" fillId="0" borderId="2" xfId="1" applyNumberFormat="1" applyFont="1" applyFill="1" applyBorder="1" applyAlignment="1" applyProtection="1">
      <alignment horizontal="center" vertical="center" wrapText="1"/>
    </xf>
    <xf numFmtId="3" fontId="1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0" xfId="1" applyNumberFormat="1" applyFont="1" applyFill="1" applyAlignment="1" applyProtection="1">
      <alignment horizontal="center" vertical="center"/>
      <protection locked="0"/>
    </xf>
    <xf numFmtId="3" fontId="1" fillId="0" borderId="0" xfId="1" applyNumberFormat="1" applyFont="1" applyFill="1" applyProtection="1">
      <protection locked="0"/>
    </xf>
    <xf numFmtId="3" fontId="7" fillId="6" borderId="0" xfId="1" applyNumberFormat="1" applyFill="1" applyBorder="1" applyProtection="1"/>
    <xf numFmtId="3" fontId="7" fillId="6" borderId="0" xfId="1" applyNumberFormat="1" applyFill="1" applyProtection="1"/>
    <xf numFmtId="0" fontId="1" fillId="6" borderId="2" xfId="1" applyFont="1" applyFill="1" applyBorder="1" applyAlignment="1" applyProtection="1">
      <alignment horizontal="left" vertical="center" wrapText="1"/>
      <protection locked="0"/>
    </xf>
    <xf numFmtId="0" fontId="1" fillId="6" borderId="2" xfId="1" applyFont="1" applyFill="1" applyBorder="1" applyAlignment="1" applyProtection="1">
      <alignment horizontal="center" vertical="center" wrapText="1"/>
      <protection locked="0"/>
    </xf>
    <xf numFmtId="3" fontId="1" fillId="6" borderId="2" xfId="1" applyNumberFormat="1" applyFont="1" applyFill="1" applyBorder="1" applyAlignment="1" applyProtection="1">
      <alignment horizontal="right" vertical="center" wrapText="1"/>
      <protection locked="0"/>
    </xf>
    <xf numFmtId="166" fontId="1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1" applyFont="1" applyFill="1" applyBorder="1" applyProtection="1">
      <protection locked="0"/>
    </xf>
    <xf numFmtId="0" fontId="1" fillId="6" borderId="0" xfId="1" applyFont="1" applyFill="1" applyBorder="1" applyProtection="1">
      <protection locked="0"/>
    </xf>
    <xf numFmtId="3" fontId="0" fillId="0" borderId="0" xfId="0" applyNumberFormat="1"/>
    <xf numFmtId="0" fontId="1" fillId="6" borderId="2" xfId="1" applyFont="1" applyFill="1" applyBorder="1" applyAlignment="1" applyProtection="1">
      <alignment horizontal="center" vertical="center"/>
      <protection locked="0"/>
    </xf>
    <xf numFmtId="3" fontId="1" fillId="6" borderId="2" xfId="1" applyNumberFormat="1" applyFont="1" applyFill="1" applyBorder="1" applyAlignment="1" applyProtection="1">
      <alignment horizontal="right" vertical="center"/>
      <protection locked="0"/>
    </xf>
    <xf numFmtId="164" fontId="1" fillId="6" borderId="2" xfId="1" applyNumberFormat="1" applyFont="1" applyFill="1" applyBorder="1" applyAlignment="1" applyProtection="1">
      <alignment horizontal="center" vertical="center"/>
      <protection locked="0"/>
    </xf>
    <xf numFmtId="165" fontId="1" fillId="6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164" fontId="12" fillId="0" borderId="0" xfId="1" applyNumberFormat="1" applyFont="1" applyFill="1" applyAlignment="1" applyProtection="1">
      <alignment horizontal="center"/>
      <protection locked="0"/>
    </xf>
    <xf numFmtId="164" fontId="15" fillId="0" borderId="0" xfId="1" applyNumberFormat="1" applyFont="1" applyFill="1" applyBorder="1" applyAlignment="1" applyProtection="1">
      <alignment horizontal="center"/>
    </xf>
    <xf numFmtId="0" fontId="17" fillId="0" borderId="4" xfId="1" applyFont="1" applyBorder="1" applyAlignment="1" applyProtection="1">
      <alignment horizontal="center"/>
    </xf>
    <xf numFmtId="0" fontId="17" fillId="0" borderId="5" xfId="1" applyFont="1" applyBorder="1" applyAlignment="1" applyProtection="1">
      <alignment horizontal="center"/>
    </xf>
    <xf numFmtId="0" fontId="17" fillId="0" borderId="3" xfId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36"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rgb="FFFF798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u val="none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u val="none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u val="none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u val="none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346710</xdr:colOff>
      <xdr:row>0</xdr:row>
      <xdr:rowOff>76200</xdr:rowOff>
    </xdr:from>
    <xdr:to>
      <xdr:col>7</xdr:col>
      <xdr:colOff>926022</xdr:colOff>
      <xdr:row>2</xdr:row>
      <xdr:rowOff>133458</xdr:rowOff>
    </xdr:to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3242310" y="76200"/>
          <a:ext cx="3617787" cy="581133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RED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Fund source not selected but funds are allocated.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FFFF00"/>
              </a:solidFill>
              <a:latin typeface="Arial"/>
              <a:cs typeface="Arial"/>
            </a:rPr>
            <a:t>YELLOW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Incorrect data entry.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8000"/>
              </a:solidFill>
              <a:latin typeface="Arial"/>
              <a:cs typeface="Arial"/>
            </a:rPr>
            <a:t>GREEN =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cost incorrect. Automatic adjustment made.</a:t>
          </a:r>
          <a:endParaRPr lang="en-US"/>
        </a:p>
      </xdr:txBody>
    </xdr:sp>
    <xdr:clientData fPrintsWithSheet="0"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200025</xdr:rowOff>
    </xdr:to>
    <xdr:sp macro="" textlink="">
      <xdr:nvSpPr>
        <xdr:cNvPr id="6" name="Text Box 38"/>
        <xdr:cNvSpPr txBox="1">
          <a:spLocks noChangeArrowheads="1"/>
        </xdr:cNvSpPr>
      </xdr:nvSpPr>
      <xdr:spPr bwMode="auto">
        <a:xfrm>
          <a:off x="658177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7" name="Text Box 40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8" name="Text Box 41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200025</xdr:rowOff>
    </xdr:to>
    <xdr:sp macro="" textlink="">
      <xdr:nvSpPr>
        <xdr:cNvPr id="9" name="Text Box 42"/>
        <xdr:cNvSpPr txBox="1">
          <a:spLocks noChangeArrowheads="1"/>
        </xdr:cNvSpPr>
      </xdr:nvSpPr>
      <xdr:spPr bwMode="auto">
        <a:xfrm>
          <a:off x="2257425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123825</xdr:colOff>
      <xdr:row>3</xdr:row>
      <xdr:rowOff>0</xdr:rowOff>
    </xdr:from>
    <xdr:to>
      <xdr:col>3</xdr:col>
      <xdr:colOff>228600</xdr:colOff>
      <xdr:row>3</xdr:row>
      <xdr:rowOff>200025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2114550" y="685800"/>
          <a:ext cx="104775" cy="200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1" name="Text Box 37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2" name="Text Box 40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3" name="Text Box 41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4" name="Text Box 42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209550</xdr:rowOff>
    </xdr:to>
    <xdr:sp macro="" textlink="">
      <xdr:nvSpPr>
        <xdr:cNvPr id="15" name="Text Box 43"/>
        <xdr:cNvSpPr txBox="1">
          <a:spLocks noChangeArrowheads="1"/>
        </xdr:cNvSpPr>
      </xdr:nvSpPr>
      <xdr:spPr bwMode="auto">
        <a:xfrm>
          <a:off x="3162300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0</xdr:rowOff>
    </xdr:to>
    <xdr:sp macro="" textlink="">
      <xdr:nvSpPr>
        <xdr:cNvPr id="16" name="Text Box 37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28</xdr:row>
      <xdr:rowOff>0</xdr:rowOff>
    </xdr:from>
    <xdr:to>
      <xdr:col>7</xdr:col>
      <xdr:colOff>752475</xdr:colOff>
      <xdr:row>28</xdr:row>
      <xdr:rowOff>0</xdr:rowOff>
    </xdr:to>
    <xdr:sp macro="" textlink="">
      <xdr:nvSpPr>
        <xdr:cNvPr id="17" name="Text Box 38"/>
        <xdr:cNvSpPr txBox="1">
          <a:spLocks noChangeArrowheads="1"/>
        </xdr:cNvSpPr>
      </xdr:nvSpPr>
      <xdr:spPr bwMode="auto">
        <a:xfrm>
          <a:off x="658177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0</xdr:rowOff>
    </xdr:to>
    <xdr:sp macro="" textlink="">
      <xdr:nvSpPr>
        <xdr:cNvPr id="18" name="Text Box 40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0</xdr:rowOff>
    </xdr:to>
    <xdr:sp macro="" textlink="">
      <xdr:nvSpPr>
        <xdr:cNvPr id="19" name="Text Box 41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0</xdr:rowOff>
    </xdr:to>
    <xdr:sp macro="" textlink="">
      <xdr:nvSpPr>
        <xdr:cNvPr id="20" name="Text Box 42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0</xdr:rowOff>
    </xdr:to>
    <xdr:sp macro="" textlink="">
      <xdr:nvSpPr>
        <xdr:cNvPr id="21" name="Text Box 43"/>
        <xdr:cNvSpPr txBox="1">
          <a:spLocks noChangeArrowheads="1"/>
        </xdr:cNvSpPr>
      </xdr:nvSpPr>
      <xdr:spPr bwMode="auto">
        <a:xfrm>
          <a:off x="22574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209550</xdr:rowOff>
    </xdr:to>
    <xdr:sp macro="" textlink="">
      <xdr:nvSpPr>
        <xdr:cNvPr id="22" name="Text Box 38"/>
        <xdr:cNvSpPr txBox="1">
          <a:spLocks noChangeArrowheads="1"/>
        </xdr:cNvSpPr>
      </xdr:nvSpPr>
      <xdr:spPr bwMode="auto">
        <a:xfrm>
          <a:off x="6581775" y="685800"/>
          <a:ext cx="104775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696720</xdr:rowOff>
    </xdr:to>
    <xdr:sp macro="" textlink="">
      <xdr:nvSpPr>
        <xdr:cNvPr id="23" name="Text Box 37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12</xdr:row>
      <xdr:rowOff>696720</xdr:rowOff>
    </xdr:to>
    <xdr:sp macro="" textlink="">
      <xdr:nvSpPr>
        <xdr:cNvPr id="24" name="Text Box 38"/>
        <xdr:cNvSpPr txBox="1">
          <a:spLocks noChangeArrowheads="1"/>
        </xdr:cNvSpPr>
      </xdr:nvSpPr>
      <xdr:spPr bwMode="auto">
        <a:xfrm>
          <a:off x="658177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696720</xdr:rowOff>
    </xdr:to>
    <xdr:sp macro="" textlink="">
      <xdr:nvSpPr>
        <xdr:cNvPr id="25" name="Text Box 40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696720</xdr:rowOff>
    </xdr:to>
    <xdr:sp macro="" textlink="">
      <xdr:nvSpPr>
        <xdr:cNvPr id="26" name="Text Box 41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696720</xdr:rowOff>
    </xdr:to>
    <xdr:sp macro="" textlink="">
      <xdr:nvSpPr>
        <xdr:cNvPr id="27" name="Text Box 42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696720</xdr:rowOff>
    </xdr:to>
    <xdr:sp macro="" textlink="">
      <xdr:nvSpPr>
        <xdr:cNvPr id="28" name="Text Box 43"/>
        <xdr:cNvSpPr txBox="1">
          <a:spLocks noChangeArrowheads="1"/>
        </xdr:cNvSpPr>
      </xdr:nvSpPr>
      <xdr:spPr bwMode="auto">
        <a:xfrm>
          <a:off x="2257425" y="685800"/>
          <a:ext cx="104775" cy="382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29" name="Text Box 37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352425</xdr:rowOff>
    </xdr:to>
    <xdr:sp macro="" textlink="">
      <xdr:nvSpPr>
        <xdr:cNvPr id="30" name="Text Box 38"/>
        <xdr:cNvSpPr txBox="1">
          <a:spLocks noChangeArrowheads="1"/>
        </xdr:cNvSpPr>
      </xdr:nvSpPr>
      <xdr:spPr bwMode="auto">
        <a:xfrm>
          <a:off x="658177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1" name="Text Box 40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2" name="Text Box 41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3" name="Text Box 42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352425</xdr:rowOff>
    </xdr:to>
    <xdr:sp macro="" textlink="">
      <xdr:nvSpPr>
        <xdr:cNvPr id="34" name="Text Box 43"/>
        <xdr:cNvSpPr txBox="1">
          <a:spLocks noChangeArrowheads="1"/>
        </xdr:cNvSpPr>
      </xdr:nvSpPr>
      <xdr:spPr bwMode="auto">
        <a:xfrm>
          <a:off x="2257425" y="685800"/>
          <a:ext cx="1047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393700</xdr:rowOff>
    </xdr:to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658177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37" name="Text Box 40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38" name="Text Box 41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39" name="Text Box 42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40" name="Text Box 43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562011</xdr:rowOff>
    </xdr:to>
    <xdr:sp macro="" textlink="">
      <xdr:nvSpPr>
        <xdr:cNvPr id="41" name="Text Box 37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562011</xdr:rowOff>
    </xdr:to>
    <xdr:sp macro="" textlink="">
      <xdr:nvSpPr>
        <xdr:cNvPr id="42" name="Text Box 40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562011</xdr:rowOff>
    </xdr:to>
    <xdr:sp macro="" textlink="">
      <xdr:nvSpPr>
        <xdr:cNvPr id="43" name="Text Box 41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562011</xdr:rowOff>
    </xdr:to>
    <xdr:sp macro="" textlink="">
      <xdr:nvSpPr>
        <xdr:cNvPr id="44" name="Text Box 42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562011</xdr:rowOff>
    </xdr:to>
    <xdr:sp macro="" textlink="">
      <xdr:nvSpPr>
        <xdr:cNvPr id="45" name="Text Box 43"/>
        <xdr:cNvSpPr txBox="1">
          <a:spLocks noChangeArrowheads="1"/>
        </xdr:cNvSpPr>
      </xdr:nvSpPr>
      <xdr:spPr bwMode="auto">
        <a:xfrm>
          <a:off x="2257425" y="685800"/>
          <a:ext cx="104775" cy="297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46" name="Text Box 37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161925</xdr:rowOff>
    </xdr:to>
    <xdr:sp macro="" textlink="">
      <xdr:nvSpPr>
        <xdr:cNvPr id="47" name="Text Box 38"/>
        <xdr:cNvSpPr txBox="1">
          <a:spLocks noChangeArrowheads="1"/>
        </xdr:cNvSpPr>
      </xdr:nvSpPr>
      <xdr:spPr bwMode="auto">
        <a:xfrm>
          <a:off x="6600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48" name="Text Box 40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49" name="Text Box 41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161925</xdr:rowOff>
    </xdr:to>
    <xdr:sp macro="" textlink="">
      <xdr:nvSpPr>
        <xdr:cNvPr id="50" name="Text Box 42"/>
        <xdr:cNvSpPr txBox="1">
          <a:spLocks noChangeArrowheads="1"/>
        </xdr:cNvSpPr>
      </xdr:nvSpPr>
      <xdr:spPr bwMode="auto">
        <a:xfrm>
          <a:off x="2266950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3</xdr:row>
      <xdr:rowOff>0</xdr:rowOff>
    </xdr:from>
    <xdr:to>
      <xdr:col>3</xdr:col>
      <xdr:colOff>238125</xdr:colOff>
      <xdr:row>3</xdr:row>
      <xdr:rowOff>333375</xdr:rowOff>
    </xdr:to>
    <xdr:sp macro="" textlink="">
      <xdr:nvSpPr>
        <xdr:cNvPr id="51" name="Text Box 43"/>
        <xdr:cNvSpPr txBox="1">
          <a:spLocks noChangeArrowheads="1"/>
        </xdr:cNvSpPr>
      </xdr:nvSpPr>
      <xdr:spPr bwMode="auto">
        <a:xfrm>
          <a:off x="2124075" y="685800"/>
          <a:ext cx="1047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161925</xdr:rowOff>
    </xdr:to>
    <xdr:sp macro="" textlink="">
      <xdr:nvSpPr>
        <xdr:cNvPr id="52" name="Text Box 37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161925</xdr:rowOff>
    </xdr:to>
    <xdr:sp macro="" textlink="">
      <xdr:nvSpPr>
        <xdr:cNvPr id="53" name="Text Box 40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161925</xdr:rowOff>
    </xdr:to>
    <xdr:sp macro="" textlink="">
      <xdr:nvSpPr>
        <xdr:cNvPr id="54" name="Text Box 41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161925</xdr:rowOff>
    </xdr:to>
    <xdr:sp macro="" textlink="">
      <xdr:nvSpPr>
        <xdr:cNvPr id="55" name="Text Box 42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161925</xdr:rowOff>
    </xdr:to>
    <xdr:sp macro="" textlink="">
      <xdr:nvSpPr>
        <xdr:cNvPr id="56" name="Text Box 43"/>
        <xdr:cNvSpPr txBox="1">
          <a:spLocks noChangeArrowheads="1"/>
        </xdr:cNvSpPr>
      </xdr:nvSpPr>
      <xdr:spPr bwMode="auto">
        <a:xfrm>
          <a:off x="3171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57" name="Text Box 37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0</xdr:rowOff>
    </xdr:to>
    <xdr:sp macro="" textlink="">
      <xdr:nvSpPr>
        <xdr:cNvPr id="58" name="Text Box 38"/>
        <xdr:cNvSpPr txBox="1">
          <a:spLocks noChangeArrowheads="1"/>
        </xdr:cNvSpPr>
      </xdr:nvSpPr>
      <xdr:spPr bwMode="auto">
        <a:xfrm>
          <a:off x="6600825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59" name="Text Box 40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60" name="Text Box 41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61" name="Text Box 42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62" name="Text Box 43"/>
        <xdr:cNvSpPr txBox="1">
          <a:spLocks noChangeArrowheads="1"/>
        </xdr:cNvSpPr>
      </xdr:nvSpPr>
      <xdr:spPr bwMode="auto">
        <a:xfrm>
          <a:off x="2266950" y="148590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161925</xdr:rowOff>
    </xdr:to>
    <xdr:sp macro="" textlink="">
      <xdr:nvSpPr>
        <xdr:cNvPr id="63" name="Text Box 38"/>
        <xdr:cNvSpPr txBox="1">
          <a:spLocks noChangeArrowheads="1"/>
        </xdr:cNvSpPr>
      </xdr:nvSpPr>
      <xdr:spPr bwMode="auto">
        <a:xfrm>
          <a:off x="66008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234986</xdr:rowOff>
    </xdr:to>
    <xdr:sp macro="" textlink="">
      <xdr:nvSpPr>
        <xdr:cNvPr id="64" name="Text Box 37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13</xdr:row>
      <xdr:rowOff>234986</xdr:rowOff>
    </xdr:to>
    <xdr:sp macro="" textlink="">
      <xdr:nvSpPr>
        <xdr:cNvPr id="65" name="Text Box 38"/>
        <xdr:cNvSpPr txBox="1">
          <a:spLocks noChangeArrowheads="1"/>
        </xdr:cNvSpPr>
      </xdr:nvSpPr>
      <xdr:spPr bwMode="auto">
        <a:xfrm>
          <a:off x="6600825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234986</xdr:rowOff>
    </xdr:to>
    <xdr:sp macro="" textlink="">
      <xdr:nvSpPr>
        <xdr:cNvPr id="66" name="Text Box 40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234986</xdr:rowOff>
    </xdr:to>
    <xdr:sp macro="" textlink="">
      <xdr:nvSpPr>
        <xdr:cNvPr id="67" name="Text Box 41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234986</xdr:rowOff>
    </xdr:to>
    <xdr:sp macro="" textlink="">
      <xdr:nvSpPr>
        <xdr:cNvPr id="68" name="Text Box 42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234986</xdr:rowOff>
    </xdr:to>
    <xdr:sp macro="" textlink="">
      <xdr:nvSpPr>
        <xdr:cNvPr id="69" name="Text Box 43"/>
        <xdr:cNvSpPr txBox="1">
          <a:spLocks noChangeArrowheads="1"/>
        </xdr:cNvSpPr>
      </xdr:nvSpPr>
      <xdr:spPr bwMode="auto">
        <a:xfrm>
          <a:off x="2266950" y="685800"/>
          <a:ext cx="104775" cy="408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3</xdr:row>
      <xdr:rowOff>647700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66008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2" name="Text Box 40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3" name="Text Box 41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363345</xdr:rowOff>
    </xdr:to>
    <xdr:sp macro="" textlink="">
      <xdr:nvSpPr>
        <xdr:cNvPr id="76" name="Text Box 37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7</xdr:row>
      <xdr:rowOff>363345</xdr:rowOff>
    </xdr:to>
    <xdr:sp macro="" textlink="">
      <xdr:nvSpPr>
        <xdr:cNvPr id="77" name="Text Box 38"/>
        <xdr:cNvSpPr txBox="1">
          <a:spLocks noChangeArrowheads="1"/>
        </xdr:cNvSpPr>
      </xdr:nvSpPr>
      <xdr:spPr bwMode="auto">
        <a:xfrm>
          <a:off x="6600825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363345</xdr:rowOff>
    </xdr:to>
    <xdr:sp macro="" textlink="">
      <xdr:nvSpPr>
        <xdr:cNvPr id="78" name="Text Box 40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363345</xdr:rowOff>
    </xdr:to>
    <xdr:sp macro="" textlink="">
      <xdr:nvSpPr>
        <xdr:cNvPr id="79" name="Text Box 41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363345</xdr:rowOff>
    </xdr:to>
    <xdr:sp macro="" textlink="">
      <xdr:nvSpPr>
        <xdr:cNvPr id="80" name="Text Box 42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363345</xdr:rowOff>
    </xdr:to>
    <xdr:sp macro="" textlink="">
      <xdr:nvSpPr>
        <xdr:cNvPr id="81" name="Text Box 43"/>
        <xdr:cNvSpPr txBox="1">
          <a:spLocks noChangeArrowheads="1"/>
        </xdr:cNvSpPr>
      </xdr:nvSpPr>
      <xdr:spPr bwMode="auto">
        <a:xfrm>
          <a:off x="2266950" y="685800"/>
          <a:ext cx="104775" cy="1552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720306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720306</xdr:rowOff>
    </xdr:to>
    <xdr:sp macro="" textlink="">
      <xdr:nvSpPr>
        <xdr:cNvPr id="83" name="Text Box 40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720306</xdr:rowOff>
    </xdr:to>
    <xdr:sp macro="" textlink="">
      <xdr:nvSpPr>
        <xdr:cNvPr id="84" name="Text Box 41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720306</xdr:rowOff>
    </xdr:to>
    <xdr:sp macro="" textlink="">
      <xdr:nvSpPr>
        <xdr:cNvPr id="85" name="Text Box 42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720306</xdr:rowOff>
    </xdr:to>
    <xdr:sp macro="" textlink="">
      <xdr:nvSpPr>
        <xdr:cNvPr id="86" name="Text Box 43"/>
        <xdr:cNvSpPr txBox="1">
          <a:spLocks noChangeArrowheads="1"/>
        </xdr:cNvSpPr>
      </xdr:nvSpPr>
      <xdr:spPr bwMode="auto">
        <a:xfrm>
          <a:off x="2266950" y="685800"/>
          <a:ext cx="104775" cy="460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87" name="Text Box 37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647700</xdr:rowOff>
    </xdr:to>
    <xdr:sp macro="" textlink="">
      <xdr:nvSpPr>
        <xdr:cNvPr id="88" name="Text Box 38"/>
        <xdr:cNvSpPr txBox="1">
          <a:spLocks noChangeArrowheads="1"/>
        </xdr:cNvSpPr>
      </xdr:nvSpPr>
      <xdr:spPr bwMode="auto">
        <a:xfrm>
          <a:off x="658177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89" name="Text Box 40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90" name="Text Box 41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3</xdr:row>
      <xdr:rowOff>647700</xdr:rowOff>
    </xdr:to>
    <xdr:sp macro="" textlink="">
      <xdr:nvSpPr>
        <xdr:cNvPr id="91" name="Text Box 42"/>
        <xdr:cNvSpPr txBox="1">
          <a:spLocks noChangeArrowheads="1"/>
        </xdr:cNvSpPr>
      </xdr:nvSpPr>
      <xdr:spPr bwMode="auto">
        <a:xfrm>
          <a:off x="22574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123825</xdr:colOff>
      <xdr:row>3</xdr:row>
      <xdr:rowOff>0</xdr:rowOff>
    </xdr:from>
    <xdr:to>
      <xdr:col>3</xdr:col>
      <xdr:colOff>228600</xdr:colOff>
      <xdr:row>3</xdr:row>
      <xdr:rowOff>647700</xdr:rowOff>
    </xdr:to>
    <xdr:sp macro="" textlink="">
      <xdr:nvSpPr>
        <xdr:cNvPr id="92" name="Text Box 43"/>
        <xdr:cNvSpPr txBox="1">
          <a:spLocks noChangeArrowheads="1"/>
        </xdr:cNvSpPr>
      </xdr:nvSpPr>
      <xdr:spPr bwMode="auto">
        <a:xfrm>
          <a:off x="21145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3" name="Text Box 37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5" name="Text Box 41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6" name="Text Box 42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266700</xdr:colOff>
      <xdr:row>3</xdr:row>
      <xdr:rowOff>0</xdr:rowOff>
    </xdr:from>
    <xdr:to>
      <xdr:col>4</xdr:col>
      <xdr:colOff>371475</xdr:colOff>
      <xdr:row>3</xdr:row>
      <xdr:rowOff>647700</xdr:rowOff>
    </xdr:to>
    <xdr:sp macro="" textlink="">
      <xdr:nvSpPr>
        <xdr:cNvPr id="97" name="Text Box 43"/>
        <xdr:cNvSpPr txBox="1">
          <a:spLocks noChangeArrowheads="1"/>
        </xdr:cNvSpPr>
      </xdr:nvSpPr>
      <xdr:spPr bwMode="auto">
        <a:xfrm>
          <a:off x="316230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3</xdr:row>
      <xdr:rowOff>647700</xdr:rowOff>
    </xdr:to>
    <xdr:sp macro="" textlink="">
      <xdr:nvSpPr>
        <xdr:cNvPr id="98" name="Text Box 38"/>
        <xdr:cNvSpPr txBox="1">
          <a:spLocks noChangeArrowheads="1"/>
        </xdr:cNvSpPr>
      </xdr:nvSpPr>
      <xdr:spPr bwMode="auto">
        <a:xfrm>
          <a:off x="658177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477192</xdr:rowOff>
    </xdr:to>
    <xdr:sp macro="" textlink="">
      <xdr:nvSpPr>
        <xdr:cNvPr id="99" name="Text Box 37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12</xdr:row>
      <xdr:rowOff>477192</xdr:rowOff>
    </xdr:to>
    <xdr:sp macro="" textlink="">
      <xdr:nvSpPr>
        <xdr:cNvPr id="100" name="Text Box 38"/>
        <xdr:cNvSpPr txBox="1">
          <a:spLocks noChangeArrowheads="1"/>
        </xdr:cNvSpPr>
      </xdr:nvSpPr>
      <xdr:spPr bwMode="auto">
        <a:xfrm>
          <a:off x="658177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477192</xdr:rowOff>
    </xdr:to>
    <xdr:sp macro="" textlink="">
      <xdr:nvSpPr>
        <xdr:cNvPr id="101" name="Text Box 40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477192</xdr:rowOff>
    </xdr:to>
    <xdr:sp macro="" textlink="">
      <xdr:nvSpPr>
        <xdr:cNvPr id="102" name="Text Box 41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477192</xdr:rowOff>
    </xdr:to>
    <xdr:sp macro="" textlink="">
      <xdr:nvSpPr>
        <xdr:cNvPr id="103" name="Text Box 42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12</xdr:row>
      <xdr:rowOff>477192</xdr:rowOff>
    </xdr:to>
    <xdr:sp macro="" textlink="">
      <xdr:nvSpPr>
        <xdr:cNvPr id="104" name="Text Box 43"/>
        <xdr:cNvSpPr txBox="1">
          <a:spLocks noChangeArrowheads="1"/>
        </xdr:cNvSpPr>
      </xdr:nvSpPr>
      <xdr:spPr bwMode="auto">
        <a:xfrm>
          <a:off x="2257425" y="685800"/>
          <a:ext cx="104775" cy="3600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161925</xdr:rowOff>
    </xdr:to>
    <xdr:sp macro="" textlink="">
      <xdr:nvSpPr>
        <xdr:cNvPr id="105" name="Text Box 37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28</xdr:row>
      <xdr:rowOff>0</xdr:rowOff>
    </xdr:from>
    <xdr:to>
      <xdr:col>7</xdr:col>
      <xdr:colOff>752475</xdr:colOff>
      <xdr:row>28</xdr:row>
      <xdr:rowOff>161925</xdr:rowOff>
    </xdr:to>
    <xdr:sp macro="" textlink="">
      <xdr:nvSpPr>
        <xdr:cNvPr id="106" name="Text Box 38"/>
        <xdr:cNvSpPr txBox="1">
          <a:spLocks noChangeArrowheads="1"/>
        </xdr:cNvSpPr>
      </xdr:nvSpPr>
      <xdr:spPr bwMode="auto">
        <a:xfrm>
          <a:off x="658177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161925</xdr:rowOff>
    </xdr:to>
    <xdr:sp macro="" textlink="">
      <xdr:nvSpPr>
        <xdr:cNvPr id="107" name="Text Box 40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161925</xdr:rowOff>
    </xdr:to>
    <xdr:sp macro="" textlink="">
      <xdr:nvSpPr>
        <xdr:cNvPr id="108" name="Text Box 41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161925</xdr:rowOff>
    </xdr:to>
    <xdr:sp macro="" textlink="">
      <xdr:nvSpPr>
        <xdr:cNvPr id="109" name="Text Box 42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28</xdr:row>
      <xdr:rowOff>0</xdr:rowOff>
    </xdr:from>
    <xdr:to>
      <xdr:col>3</xdr:col>
      <xdr:colOff>371475</xdr:colOff>
      <xdr:row>28</xdr:row>
      <xdr:rowOff>161925</xdr:rowOff>
    </xdr:to>
    <xdr:sp macro="" textlink="">
      <xdr:nvSpPr>
        <xdr:cNvPr id="110" name="Text Box 43"/>
        <xdr:cNvSpPr txBox="1">
          <a:spLocks noChangeArrowheads="1"/>
        </xdr:cNvSpPr>
      </xdr:nvSpPr>
      <xdr:spPr bwMode="auto">
        <a:xfrm>
          <a:off x="2257425" y="14859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111" name="Text Box 37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3</xdr:row>
      <xdr:rowOff>0</xdr:rowOff>
    </xdr:from>
    <xdr:to>
      <xdr:col>7</xdr:col>
      <xdr:colOff>752475</xdr:colOff>
      <xdr:row>4</xdr:row>
      <xdr:rowOff>393700</xdr:rowOff>
    </xdr:to>
    <xdr:sp macro="" textlink="">
      <xdr:nvSpPr>
        <xdr:cNvPr id="112" name="Text Box 38"/>
        <xdr:cNvSpPr txBox="1">
          <a:spLocks noChangeArrowheads="1"/>
        </xdr:cNvSpPr>
      </xdr:nvSpPr>
      <xdr:spPr bwMode="auto">
        <a:xfrm>
          <a:off x="658177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113" name="Text Box 40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114" name="Text Box 41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115" name="Text Box 42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4</xdr:row>
      <xdr:rowOff>393700</xdr:rowOff>
    </xdr:to>
    <xdr:sp macro="" textlink="">
      <xdr:nvSpPr>
        <xdr:cNvPr id="116" name="Text Box 43"/>
        <xdr:cNvSpPr txBox="1">
          <a:spLocks noChangeArrowheads="1"/>
        </xdr:cNvSpPr>
      </xdr:nvSpPr>
      <xdr:spPr bwMode="auto">
        <a:xfrm>
          <a:off x="2257425" y="685800"/>
          <a:ext cx="1047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371511</xdr:rowOff>
    </xdr:to>
    <xdr:sp macro="" textlink="">
      <xdr:nvSpPr>
        <xdr:cNvPr id="117" name="Text Box 37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371511</xdr:rowOff>
    </xdr:to>
    <xdr:sp macro="" textlink="">
      <xdr:nvSpPr>
        <xdr:cNvPr id="118" name="Text Box 40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371511</xdr:rowOff>
    </xdr:to>
    <xdr:sp macro="" textlink="">
      <xdr:nvSpPr>
        <xdr:cNvPr id="119" name="Text Box 41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371511</xdr:rowOff>
    </xdr:to>
    <xdr:sp macro="" textlink="">
      <xdr:nvSpPr>
        <xdr:cNvPr id="120" name="Text Box 42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3</xdr:row>
      <xdr:rowOff>0</xdr:rowOff>
    </xdr:from>
    <xdr:to>
      <xdr:col>3</xdr:col>
      <xdr:colOff>371475</xdr:colOff>
      <xdr:row>11</xdr:row>
      <xdr:rowOff>371511</xdr:rowOff>
    </xdr:to>
    <xdr:sp macro="" textlink="">
      <xdr:nvSpPr>
        <xdr:cNvPr id="121" name="Text Box 43"/>
        <xdr:cNvSpPr txBox="1">
          <a:spLocks noChangeArrowheads="1"/>
        </xdr:cNvSpPr>
      </xdr:nvSpPr>
      <xdr:spPr bwMode="auto">
        <a:xfrm>
          <a:off x="2257425" y="685800"/>
          <a:ext cx="104775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158750</xdr:rowOff>
    </xdr:to>
    <xdr:sp macro="" textlink="">
      <xdr:nvSpPr>
        <xdr:cNvPr id="122" name="Text Box 37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158750</xdr:rowOff>
    </xdr:to>
    <xdr:sp macro="" textlink="">
      <xdr:nvSpPr>
        <xdr:cNvPr id="123" name="Text Box 38"/>
        <xdr:cNvSpPr txBox="1">
          <a:spLocks noChangeArrowheads="1"/>
        </xdr:cNvSpPr>
      </xdr:nvSpPr>
      <xdr:spPr bwMode="auto">
        <a:xfrm>
          <a:off x="6600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158750</xdr:rowOff>
    </xdr:to>
    <xdr:sp macro="" textlink="">
      <xdr:nvSpPr>
        <xdr:cNvPr id="124" name="Text Box 40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158750</xdr:rowOff>
    </xdr:to>
    <xdr:sp macro="" textlink="">
      <xdr:nvSpPr>
        <xdr:cNvPr id="125" name="Text Box 41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158750</xdr:rowOff>
    </xdr:to>
    <xdr:sp macro="" textlink="">
      <xdr:nvSpPr>
        <xdr:cNvPr id="126" name="Text Box 42"/>
        <xdr:cNvSpPr txBox="1">
          <a:spLocks noChangeArrowheads="1"/>
        </xdr:cNvSpPr>
      </xdr:nvSpPr>
      <xdr:spPr bwMode="auto">
        <a:xfrm>
          <a:off x="2266950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3</xdr:row>
      <xdr:rowOff>0</xdr:rowOff>
    </xdr:from>
    <xdr:to>
      <xdr:col>3</xdr:col>
      <xdr:colOff>238125</xdr:colOff>
      <xdr:row>3</xdr:row>
      <xdr:rowOff>668983</xdr:rowOff>
    </xdr:to>
    <xdr:sp macro="" textlink="">
      <xdr:nvSpPr>
        <xdr:cNvPr id="127" name="Text Box 43"/>
        <xdr:cNvSpPr txBox="1">
          <a:spLocks noChangeArrowheads="1"/>
        </xdr:cNvSpPr>
      </xdr:nvSpPr>
      <xdr:spPr bwMode="auto">
        <a:xfrm>
          <a:off x="2124075" y="15249525"/>
          <a:ext cx="104775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158750</xdr:rowOff>
    </xdr:to>
    <xdr:sp macro="" textlink="">
      <xdr:nvSpPr>
        <xdr:cNvPr id="128" name="Text Box 37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158750</xdr:rowOff>
    </xdr:to>
    <xdr:sp macro="" textlink="">
      <xdr:nvSpPr>
        <xdr:cNvPr id="129" name="Text Box 40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158750</xdr:rowOff>
    </xdr:to>
    <xdr:sp macro="" textlink="">
      <xdr:nvSpPr>
        <xdr:cNvPr id="130" name="Text Box 41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158750</xdr:rowOff>
    </xdr:to>
    <xdr:sp macro="" textlink="">
      <xdr:nvSpPr>
        <xdr:cNvPr id="131" name="Text Box 42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28</xdr:row>
      <xdr:rowOff>0</xdr:rowOff>
    </xdr:from>
    <xdr:to>
      <xdr:col>4</xdr:col>
      <xdr:colOff>381000</xdr:colOff>
      <xdr:row>28</xdr:row>
      <xdr:rowOff>158750</xdr:rowOff>
    </xdr:to>
    <xdr:sp macro="" textlink="">
      <xdr:nvSpPr>
        <xdr:cNvPr id="132" name="Text Box 43"/>
        <xdr:cNvSpPr txBox="1">
          <a:spLocks noChangeArrowheads="1"/>
        </xdr:cNvSpPr>
      </xdr:nvSpPr>
      <xdr:spPr bwMode="auto">
        <a:xfrm>
          <a:off x="3171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133" name="Text Box 37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0</xdr:rowOff>
    </xdr:to>
    <xdr:sp macro="" textlink="">
      <xdr:nvSpPr>
        <xdr:cNvPr id="134" name="Text Box 38"/>
        <xdr:cNvSpPr txBox="1">
          <a:spLocks noChangeArrowheads="1"/>
        </xdr:cNvSpPr>
      </xdr:nvSpPr>
      <xdr:spPr bwMode="auto">
        <a:xfrm>
          <a:off x="6600825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135" name="Text Box 40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136" name="Text Box 41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137" name="Text Box 42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28</xdr:row>
      <xdr:rowOff>0</xdr:rowOff>
    </xdr:from>
    <xdr:to>
      <xdr:col>3</xdr:col>
      <xdr:colOff>381000</xdr:colOff>
      <xdr:row>28</xdr:row>
      <xdr:rowOff>0</xdr:rowOff>
    </xdr:to>
    <xdr:sp macro="" textlink="">
      <xdr:nvSpPr>
        <xdr:cNvPr id="138" name="Text Box 43"/>
        <xdr:cNvSpPr txBox="1">
          <a:spLocks noChangeArrowheads="1"/>
        </xdr:cNvSpPr>
      </xdr:nvSpPr>
      <xdr:spPr bwMode="auto">
        <a:xfrm>
          <a:off x="2266950" y="15411450"/>
          <a:ext cx="10477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28</xdr:row>
      <xdr:rowOff>0</xdr:rowOff>
    </xdr:from>
    <xdr:to>
      <xdr:col>7</xdr:col>
      <xdr:colOff>771525</xdr:colOff>
      <xdr:row>28</xdr:row>
      <xdr:rowOff>158750</xdr:rowOff>
    </xdr:to>
    <xdr:sp macro="" textlink="">
      <xdr:nvSpPr>
        <xdr:cNvPr id="139" name="Text Box 38"/>
        <xdr:cNvSpPr txBox="1">
          <a:spLocks noChangeArrowheads="1"/>
        </xdr:cNvSpPr>
      </xdr:nvSpPr>
      <xdr:spPr bwMode="auto">
        <a:xfrm>
          <a:off x="6600825" y="1541145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25</xdr:row>
      <xdr:rowOff>0</xdr:rowOff>
    </xdr:from>
    <xdr:to>
      <xdr:col>3</xdr:col>
      <xdr:colOff>381000</xdr:colOff>
      <xdr:row>43</xdr:row>
      <xdr:rowOff>114858</xdr:rowOff>
    </xdr:to>
    <xdr:sp macro="" textlink="">
      <xdr:nvSpPr>
        <xdr:cNvPr id="140" name="Text Box 37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25</xdr:row>
      <xdr:rowOff>0</xdr:rowOff>
    </xdr:from>
    <xdr:to>
      <xdr:col>7</xdr:col>
      <xdr:colOff>771525</xdr:colOff>
      <xdr:row>43</xdr:row>
      <xdr:rowOff>114858</xdr:rowOff>
    </xdr:to>
    <xdr:sp macro="" textlink="">
      <xdr:nvSpPr>
        <xdr:cNvPr id="141" name="Text Box 38"/>
        <xdr:cNvSpPr txBox="1">
          <a:spLocks noChangeArrowheads="1"/>
        </xdr:cNvSpPr>
      </xdr:nvSpPr>
      <xdr:spPr bwMode="auto">
        <a:xfrm>
          <a:off x="6600825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25</xdr:row>
      <xdr:rowOff>0</xdr:rowOff>
    </xdr:from>
    <xdr:to>
      <xdr:col>3</xdr:col>
      <xdr:colOff>381000</xdr:colOff>
      <xdr:row>43</xdr:row>
      <xdr:rowOff>114858</xdr:rowOff>
    </xdr:to>
    <xdr:sp macro="" textlink="">
      <xdr:nvSpPr>
        <xdr:cNvPr id="142" name="Text Box 40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25</xdr:row>
      <xdr:rowOff>0</xdr:rowOff>
    </xdr:from>
    <xdr:to>
      <xdr:col>3</xdr:col>
      <xdr:colOff>381000</xdr:colOff>
      <xdr:row>43</xdr:row>
      <xdr:rowOff>114858</xdr:rowOff>
    </xdr:to>
    <xdr:sp macro="" textlink="">
      <xdr:nvSpPr>
        <xdr:cNvPr id="143" name="Text Box 41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25</xdr:row>
      <xdr:rowOff>0</xdr:rowOff>
    </xdr:from>
    <xdr:to>
      <xdr:col>3</xdr:col>
      <xdr:colOff>381000</xdr:colOff>
      <xdr:row>43</xdr:row>
      <xdr:rowOff>114858</xdr:rowOff>
    </xdr:to>
    <xdr:sp macro="" textlink="">
      <xdr:nvSpPr>
        <xdr:cNvPr id="144" name="Text Box 42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25</xdr:row>
      <xdr:rowOff>0</xdr:rowOff>
    </xdr:from>
    <xdr:to>
      <xdr:col>3</xdr:col>
      <xdr:colOff>381000</xdr:colOff>
      <xdr:row>43</xdr:row>
      <xdr:rowOff>114858</xdr:rowOff>
    </xdr:to>
    <xdr:sp macro="" textlink="">
      <xdr:nvSpPr>
        <xdr:cNvPr id="145" name="Text Box 43"/>
        <xdr:cNvSpPr txBox="1">
          <a:spLocks noChangeArrowheads="1"/>
        </xdr:cNvSpPr>
      </xdr:nvSpPr>
      <xdr:spPr bwMode="auto">
        <a:xfrm>
          <a:off x="2266950" y="14277975"/>
          <a:ext cx="104775" cy="3857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6" name="Text Box 37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3</xdr:row>
      <xdr:rowOff>647700</xdr:rowOff>
    </xdr:to>
    <xdr:sp macro="" textlink="">
      <xdr:nvSpPr>
        <xdr:cNvPr id="147" name="Text Box 38"/>
        <xdr:cNvSpPr txBox="1">
          <a:spLocks noChangeArrowheads="1"/>
        </xdr:cNvSpPr>
      </xdr:nvSpPr>
      <xdr:spPr bwMode="auto">
        <a:xfrm>
          <a:off x="6600825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8" name="Text Box 40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49" name="Text Box 41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50" name="Text Box 42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3</xdr:row>
      <xdr:rowOff>647700</xdr:rowOff>
    </xdr:to>
    <xdr:sp macro="" textlink="">
      <xdr:nvSpPr>
        <xdr:cNvPr id="151" name="Text Box 43"/>
        <xdr:cNvSpPr txBox="1">
          <a:spLocks noChangeArrowheads="1"/>
        </xdr:cNvSpPr>
      </xdr:nvSpPr>
      <xdr:spPr bwMode="auto">
        <a:xfrm>
          <a:off x="2266950" y="685800"/>
          <a:ext cx="104775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277620</xdr:rowOff>
    </xdr:to>
    <xdr:sp macro="" textlink="">
      <xdr:nvSpPr>
        <xdr:cNvPr id="152" name="Text Box 37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3</xdr:row>
      <xdr:rowOff>0</xdr:rowOff>
    </xdr:from>
    <xdr:to>
      <xdr:col>7</xdr:col>
      <xdr:colOff>771525</xdr:colOff>
      <xdr:row>7</xdr:row>
      <xdr:rowOff>277620</xdr:rowOff>
    </xdr:to>
    <xdr:sp macro="" textlink="">
      <xdr:nvSpPr>
        <xdr:cNvPr id="153" name="Text Box 38"/>
        <xdr:cNvSpPr txBox="1">
          <a:spLocks noChangeArrowheads="1"/>
        </xdr:cNvSpPr>
      </xdr:nvSpPr>
      <xdr:spPr bwMode="auto">
        <a:xfrm>
          <a:off x="6600825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277620</xdr:rowOff>
    </xdr:to>
    <xdr:sp macro="" textlink="">
      <xdr:nvSpPr>
        <xdr:cNvPr id="154" name="Text Box 40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277620</xdr:rowOff>
    </xdr:to>
    <xdr:sp macro="" textlink="">
      <xdr:nvSpPr>
        <xdr:cNvPr id="155" name="Text Box 41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277620</xdr:rowOff>
    </xdr:to>
    <xdr:sp macro="" textlink="">
      <xdr:nvSpPr>
        <xdr:cNvPr id="156" name="Text Box 42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7</xdr:row>
      <xdr:rowOff>277620</xdr:rowOff>
    </xdr:to>
    <xdr:sp macro="" textlink="">
      <xdr:nvSpPr>
        <xdr:cNvPr id="157" name="Text Box 43"/>
        <xdr:cNvSpPr txBox="1">
          <a:spLocks noChangeArrowheads="1"/>
        </xdr:cNvSpPr>
      </xdr:nvSpPr>
      <xdr:spPr bwMode="auto">
        <a:xfrm>
          <a:off x="2266950" y="685800"/>
          <a:ext cx="104775" cy="1466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354275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354275</xdr:rowOff>
    </xdr:to>
    <xdr:sp macro="" textlink="">
      <xdr:nvSpPr>
        <xdr:cNvPr id="159" name="Text Box 40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354275</xdr:rowOff>
    </xdr:to>
    <xdr:sp macro="" textlink="">
      <xdr:nvSpPr>
        <xdr:cNvPr id="160" name="Text Box 41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354275</xdr:rowOff>
    </xdr:to>
    <xdr:sp macro="" textlink="">
      <xdr:nvSpPr>
        <xdr:cNvPr id="161" name="Text Box 42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3</xdr:row>
      <xdr:rowOff>0</xdr:rowOff>
    </xdr:from>
    <xdr:to>
      <xdr:col>3</xdr:col>
      <xdr:colOff>381000</xdr:colOff>
      <xdr:row>13</xdr:row>
      <xdr:rowOff>354275</xdr:rowOff>
    </xdr:to>
    <xdr:sp macro="" textlink="">
      <xdr:nvSpPr>
        <xdr:cNvPr id="162" name="Text Box 43"/>
        <xdr:cNvSpPr txBox="1">
          <a:spLocks noChangeArrowheads="1"/>
        </xdr:cNvSpPr>
      </xdr:nvSpPr>
      <xdr:spPr bwMode="auto">
        <a:xfrm>
          <a:off x="2266950" y="685800"/>
          <a:ext cx="104775" cy="421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63" name="Text Box 37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752475</xdr:colOff>
      <xdr:row>5</xdr:row>
      <xdr:rowOff>393700</xdr:rowOff>
    </xdr:to>
    <xdr:sp macro="" textlink="">
      <xdr:nvSpPr>
        <xdr:cNvPr id="164" name="Text Box 38"/>
        <xdr:cNvSpPr txBox="1">
          <a:spLocks noChangeArrowheads="1"/>
        </xdr:cNvSpPr>
      </xdr:nvSpPr>
      <xdr:spPr bwMode="auto">
        <a:xfrm>
          <a:off x="8632825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65" name="Text Box 40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66" name="Text Box 41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67" name="Text Box 42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68" name="Text Box 43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161925</xdr:rowOff>
    </xdr:to>
    <xdr:sp macro="" textlink="">
      <xdr:nvSpPr>
        <xdr:cNvPr id="169" name="Text Box 37"/>
        <xdr:cNvSpPr txBox="1">
          <a:spLocks noChangeArrowheads="1"/>
        </xdr:cNvSpPr>
      </xdr:nvSpPr>
      <xdr:spPr bwMode="auto">
        <a:xfrm>
          <a:off x="43719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12</xdr:row>
      <xdr:rowOff>0</xdr:rowOff>
    </xdr:from>
    <xdr:to>
      <xdr:col>7</xdr:col>
      <xdr:colOff>771525</xdr:colOff>
      <xdr:row>12</xdr:row>
      <xdr:rowOff>161925</xdr:rowOff>
    </xdr:to>
    <xdr:sp macro="" textlink="">
      <xdr:nvSpPr>
        <xdr:cNvPr id="170" name="Text Box 38"/>
        <xdr:cNvSpPr txBox="1">
          <a:spLocks noChangeArrowheads="1"/>
        </xdr:cNvSpPr>
      </xdr:nvSpPr>
      <xdr:spPr bwMode="auto">
        <a:xfrm>
          <a:off x="86518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161925</xdr:rowOff>
    </xdr:to>
    <xdr:sp macro="" textlink="">
      <xdr:nvSpPr>
        <xdr:cNvPr id="171" name="Text Box 40"/>
        <xdr:cNvSpPr txBox="1">
          <a:spLocks noChangeArrowheads="1"/>
        </xdr:cNvSpPr>
      </xdr:nvSpPr>
      <xdr:spPr bwMode="auto">
        <a:xfrm>
          <a:off x="43719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161925</xdr:rowOff>
    </xdr:to>
    <xdr:sp macro="" textlink="">
      <xdr:nvSpPr>
        <xdr:cNvPr id="172" name="Text Box 41"/>
        <xdr:cNvSpPr txBox="1">
          <a:spLocks noChangeArrowheads="1"/>
        </xdr:cNvSpPr>
      </xdr:nvSpPr>
      <xdr:spPr bwMode="auto">
        <a:xfrm>
          <a:off x="43719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161925</xdr:rowOff>
    </xdr:to>
    <xdr:sp macro="" textlink="">
      <xdr:nvSpPr>
        <xdr:cNvPr id="173" name="Text Box 42"/>
        <xdr:cNvSpPr txBox="1">
          <a:spLocks noChangeArrowheads="1"/>
        </xdr:cNvSpPr>
      </xdr:nvSpPr>
      <xdr:spPr bwMode="auto">
        <a:xfrm>
          <a:off x="43719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161925</xdr:rowOff>
    </xdr:to>
    <xdr:sp macro="" textlink="">
      <xdr:nvSpPr>
        <xdr:cNvPr id="174" name="Text Box 37"/>
        <xdr:cNvSpPr txBox="1">
          <a:spLocks noChangeArrowheads="1"/>
        </xdr:cNvSpPr>
      </xdr:nvSpPr>
      <xdr:spPr bwMode="auto">
        <a:xfrm>
          <a:off x="57372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161925</xdr:rowOff>
    </xdr:to>
    <xdr:sp macro="" textlink="">
      <xdr:nvSpPr>
        <xdr:cNvPr id="175" name="Text Box 40"/>
        <xdr:cNvSpPr txBox="1">
          <a:spLocks noChangeArrowheads="1"/>
        </xdr:cNvSpPr>
      </xdr:nvSpPr>
      <xdr:spPr bwMode="auto">
        <a:xfrm>
          <a:off x="57372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161925</xdr:rowOff>
    </xdr:to>
    <xdr:sp macro="" textlink="">
      <xdr:nvSpPr>
        <xdr:cNvPr id="176" name="Text Box 41"/>
        <xdr:cNvSpPr txBox="1">
          <a:spLocks noChangeArrowheads="1"/>
        </xdr:cNvSpPr>
      </xdr:nvSpPr>
      <xdr:spPr bwMode="auto">
        <a:xfrm>
          <a:off x="57372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161925</xdr:rowOff>
    </xdr:to>
    <xdr:sp macro="" textlink="">
      <xdr:nvSpPr>
        <xdr:cNvPr id="177" name="Text Box 42"/>
        <xdr:cNvSpPr txBox="1">
          <a:spLocks noChangeArrowheads="1"/>
        </xdr:cNvSpPr>
      </xdr:nvSpPr>
      <xdr:spPr bwMode="auto">
        <a:xfrm>
          <a:off x="57372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161925</xdr:rowOff>
    </xdr:to>
    <xdr:sp macro="" textlink="">
      <xdr:nvSpPr>
        <xdr:cNvPr id="178" name="Text Box 43"/>
        <xdr:cNvSpPr txBox="1">
          <a:spLocks noChangeArrowheads="1"/>
        </xdr:cNvSpPr>
      </xdr:nvSpPr>
      <xdr:spPr bwMode="auto">
        <a:xfrm>
          <a:off x="57372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12</xdr:row>
      <xdr:rowOff>0</xdr:rowOff>
    </xdr:from>
    <xdr:to>
      <xdr:col>7</xdr:col>
      <xdr:colOff>771525</xdr:colOff>
      <xdr:row>12</xdr:row>
      <xdr:rowOff>161925</xdr:rowOff>
    </xdr:to>
    <xdr:sp macro="" textlink="">
      <xdr:nvSpPr>
        <xdr:cNvPr id="179" name="Text Box 38"/>
        <xdr:cNvSpPr txBox="1">
          <a:spLocks noChangeArrowheads="1"/>
        </xdr:cNvSpPr>
      </xdr:nvSpPr>
      <xdr:spPr bwMode="auto">
        <a:xfrm>
          <a:off x="865187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371475</xdr:colOff>
      <xdr:row>12</xdr:row>
      <xdr:rowOff>161925</xdr:rowOff>
    </xdr:to>
    <xdr:sp macro="" textlink="">
      <xdr:nvSpPr>
        <xdr:cNvPr id="180" name="Text Box 37"/>
        <xdr:cNvSpPr txBox="1">
          <a:spLocks noChangeArrowheads="1"/>
        </xdr:cNvSpPr>
      </xdr:nvSpPr>
      <xdr:spPr bwMode="auto">
        <a:xfrm>
          <a:off x="4362450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12</xdr:row>
      <xdr:rowOff>0</xdr:rowOff>
    </xdr:from>
    <xdr:to>
      <xdr:col>7</xdr:col>
      <xdr:colOff>752475</xdr:colOff>
      <xdr:row>12</xdr:row>
      <xdr:rowOff>161925</xdr:rowOff>
    </xdr:to>
    <xdr:sp macro="" textlink="">
      <xdr:nvSpPr>
        <xdr:cNvPr id="181" name="Text Box 38"/>
        <xdr:cNvSpPr txBox="1">
          <a:spLocks noChangeArrowheads="1"/>
        </xdr:cNvSpPr>
      </xdr:nvSpPr>
      <xdr:spPr bwMode="auto">
        <a:xfrm>
          <a:off x="8632825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371475</xdr:colOff>
      <xdr:row>12</xdr:row>
      <xdr:rowOff>161925</xdr:rowOff>
    </xdr:to>
    <xdr:sp macro="" textlink="">
      <xdr:nvSpPr>
        <xdr:cNvPr id="182" name="Text Box 40"/>
        <xdr:cNvSpPr txBox="1">
          <a:spLocks noChangeArrowheads="1"/>
        </xdr:cNvSpPr>
      </xdr:nvSpPr>
      <xdr:spPr bwMode="auto">
        <a:xfrm>
          <a:off x="4362450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371475</xdr:colOff>
      <xdr:row>12</xdr:row>
      <xdr:rowOff>161925</xdr:rowOff>
    </xdr:to>
    <xdr:sp macro="" textlink="">
      <xdr:nvSpPr>
        <xdr:cNvPr id="183" name="Text Box 41"/>
        <xdr:cNvSpPr txBox="1">
          <a:spLocks noChangeArrowheads="1"/>
        </xdr:cNvSpPr>
      </xdr:nvSpPr>
      <xdr:spPr bwMode="auto">
        <a:xfrm>
          <a:off x="4362450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371475</xdr:colOff>
      <xdr:row>12</xdr:row>
      <xdr:rowOff>161925</xdr:rowOff>
    </xdr:to>
    <xdr:sp macro="" textlink="">
      <xdr:nvSpPr>
        <xdr:cNvPr id="184" name="Text Box 42"/>
        <xdr:cNvSpPr txBox="1">
          <a:spLocks noChangeArrowheads="1"/>
        </xdr:cNvSpPr>
      </xdr:nvSpPr>
      <xdr:spPr bwMode="auto">
        <a:xfrm>
          <a:off x="4362450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12</xdr:row>
      <xdr:rowOff>0</xdr:rowOff>
    </xdr:from>
    <xdr:to>
      <xdr:col>3</xdr:col>
      <xdr:colOff>371475</xdr:colOff>
      <xdr:row>12</xdr:row>
      <xdr:rowOff>161925</xdr:rowOff>
    </xdr:to>
    <xdr:sp macro="" textlink="">
      <xdr:nvSpPr>
        <xdr:cNvPr id="185" name="Text Box 43"/>
        <xdr:cNvSpPr txBox="1">
          <a:spLocks noChangeArrowheads="1"/>
        </xdr:cNvSpPr>
      </xdr:nvSpPr>
      <xdr:spPr bwMode="auto">
        <a:xfrm>
          <a:off x="4362450" y="1476375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86" name="Text Box 37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4</xdr:row>
      <xdr:rowOff>0</xdr:rowOff>
    </xdr:from>
    <xdr:to>
      <xdr:col>7</xdr:col>
      <xdr:colOff>752475</xdr:colOff>
      <xdr:row>5</xdr:row>
      <xdr:rowOff>393700</xdr:rowOff>
    </xdr:to>
    <xdr:sp macro="" textlink="">
      <xdr:nvSpPr>
        <xdr:cNvPr id="187" name="Text Box 38"/>
        <xdr:cNvSpPr txBox="1">
          <a:spLocks noChangeArrowheads="1"/>
        </xdr:cNvSpPr>
      </xdr:nvSpPr>
      <xdr:spPr bwMode="auto">
        <a:xfrm>
          <a:off x="8632825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88" name="Text Box 40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89" name="Text Box 41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90" name="Text Box 42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4</xdr:row>
      <xdr:rowOff>0</xdr:rowOff>
    </xdr:from>
    <xdr:to>
      <xdr:col>3</xdr:col>
      <xdr:colOff>371475</xdr:colOff>
      <xdr:row>5</xdr:row>
      <xdr:rowOff>393700</xdr:rowOff>
    </xdr:to>
    <xdr:sp macro="" textlink="">
      <xdr:nvSpPr>
        <xdr:cNvPr id="191" name="Text Box 43"/>
        <xdr:cNvSpPr txBox="1">
          <a:spLocks noChangeArrowheads="1"/>
        </xdr:cNvSpPr>
      </xdr:nvSpPr>
      <xdr:spPr bwMode="auto">
        <a:xfrm>
          <a:off x="4362450" y="682625"/>
          <a:ext cx="104775" cy="1187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330200</xdr:rowOff>
    </xdr:to>
    <xdr:sp macro="" textlink="">
      <xdr:nvSpPr>
        <xdr:cNvPr id="192" name="Text Box 37"/>
        <xdr:cNvSpPr txBox="1">
          <a:spLocks noChangeArrowheads="1"/>
        </xdr:cNvSpPr>
      </xdr:nvSpPr>
      <xdr:spPr bwMode="auto">
        <a:xfrm>
          <a:off x="43719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12</xdr:row>
      <xdr:rowOff>0</xdr:rowOff>
    </xdr:from>
    <xdr:to>
      <xdr:col>7</xdr:col>
      <xdr:colOff>771525</xdr:colOff>
      <xdr:row>12</xdr:row>
      <xdr:rowOff>330200</xdr:rowOff>
    </xdr:to>
    <xdr:sp macro="" textlink="">
      <xdr:nvSpPr>
        <xdr:cNvPr id="193" name="Text Box 38"/>
        <xdr:cNvSpPr txBox="1">
          <a:spLocks noChangeArrowheads="1"/>
        </xdr:cNvSpPr>
      </xdr:nvSpPr>
      <xdr:spPr bwMode="auto">
        <a:xfrm>
          <a:off x="86518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330200</xdr:rowOff>
    </xdr:to>
    <xdr:sp macro="" textlink="">
      <xdr:nvSpPr>
        <xdr:cNvPr id="194" name="Text Box 40"/>
        <xdr:cNvSpPr txBox="1">
          <a:spLocks noChangeArrowheads="1"/>
        </xdr:cNvSpPr>
      </xdr:nvSpPr>
      <xdr:spPr bwMode="auto">
        <a:xfrm>
          <a:off x="43719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330200</xdr:rowOff>
    </xdr:to>
    <xdr:sp macro="" textlink="">
      <xdr:nvSpPr>
        <xdr:cNvPr id="195" name="Text Box 41"/>
        <xdr:cNvSpPr txBox="1">
          <a:spLocks noChangeArrowheads="1"/>
        </xdr:cNvSpPr>
      </xdr:nvSpPr>
      <xdr:spPr bwMode="auto">
        <a:xfrm>
          <a:off x="43719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12</xdr:row>
      <xdr:rowOff>0</xdr:rowOff>
    </xdr:from>
    <xdr:to>
      <xdr:col>3</xdr:col>
      <xdr:colOff>381000</xdr:colOff>
      <xdr:row>12</xdr:row>
      <xdr:rowOff>330200</xdr:rowOff>
    </xdr:to>
    <xdr:sp macro="" textlink="">
      <xdr:nvSpPr>
        <xdr:cNvPr id="196" name="Text Box 42"/>
        <xdr:cNvSpPr txBox="1">
          <a:spLocks noChangeArrowheads="1"/>
        </xdr:cNvSpPr>
      </xdr:nvSpPr>
      <xdr:spPr bwMode="auto">
        <a:xfrm>
          <a:off x="43719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5</xdr:row>
      <xdr:rowOff>0</xdr:rowOff>
    </xdr:from>
    <xdr:to>
      <xdr:col>3</xdr:col>
      <xdr:colOff>238125</xdr:colOff>
      <xdr:row>6</xdr:row>
      <xdr:rowOff>129722</xdr:rowOff>
    </xdr:to>
    <xdr:sp macro="" textlink="">
      <xdr:nvSpPr>
        <xdr:cNvPr id="197" name="Text Box 43"/>
        <xdr:cNvSpPr txBox="1">
          <a:spLocks noChangeArrowheads="1"/>
        </xdr:cNvSpPr>
      </xdr:nvSpPr>
      <xdr:spPr bwMode="auto">
        <a:xfrm>
          <a:off x="4229100" y="1476375"/>
          <a:ext cx="104775" cy="669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330200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573722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330200</xdr:rowOff>
    </xdr:to>
    <xdr:sp macro="" textlink="">
      <xdr:nvSpPr>
        <xdr:cNvPr id="199" name="Text Box 40"/>
        <xdr:cNvSpPr txBox="1">
          <a:spLocks noChangeArrowheads="1"/>
        </xdr:cNvSpPr>
      </xdr:nvSpPr>
      <xdr:spPr bwMode="auto">
        <a:xfrm>
          <a:off x="573722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330200</xdr:rowOff>
    </xdr:to>
    <xdr:sp macro="" textlink="">
      <xdr:nvSpPr>
        <xdr:cNvPr id="200" name="Text Box 41"/>
        <xdr:cNvSpPr txBox="1">
          <a:spLocks noChangeArrowheads="1"/>
        </xdr:cNvSpPr>
      </xdr:nvSpPr>
      <xdr:spPr bwMode="auto">
        <a:xfrm>
          <a:off x="573722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330200</xdr:rowOff>
    </xdr:to>
    <xdr:sp macro="" textlink="">
      <xdr:nvSpPr>
        <xdr:cNvPr id="201" name="Text Box 42"/>
        <xdr:cNvSpPr txBox="1">
          <a:spLocks noChangeArrowheads="1"/>
        </xdr:cNvSpPr>
      </xdr:nvSpPr>
      <xdr:spPr bwMode="auto">
        <a:xfrm>
          <a:off x="573722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12</xdr:row>
      <xdr:rowOff>0</xdr:rowOff>
    </xdr:from>
    <xdr:to>
      <xdr:col>4</xdr:col>
      <xdr:colOff>381000</xdr:colOff>
      <xdr:row>12</xdr:row>
      <xdr:rowOff>330200</xdr:rowOff>
    </xdr:to>
    <xdr:sp macro="" textlink="">
      <xdr:nvSpPr>
        <xdr:cNvPr id="202" name="Text Box 43"/>
        <xdr:cNvSpPr txBox="1">
          <a:spLocks noChangeArrowheads="1"/>
        </xdr:cNvSpPr>
      </xdr:nvSpPr>
      <xdr:spPr bwMode="auto">
        <a:xfrm>
          <a:off x="573722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12</xdr:row>
      <xdr:rowOff>0</xdr:rowOff>
    </xdr:from>
    <xdr:to>
      <xdr:col>7</xdr:col>
      <xdr:colOff>771525</xdr:colOff>
      <xdr:row>12</xdr:row>
      <xdr:rowOff>330200</xdr:rowOff>
    </xdr:to>
    <xdr:sp macro="" textlink="">
      <xdr:nvSpPr>
        <xdr:cNvPr id="203" name="Text Box 38"/>
        <xdr:cNvSpPr txBox="1">
          <a:spLocks noChangeArrowheads="1"/>
        </xdr:cNvSpPr>
      </xdr:nvSpPr>
      <xdr:spPr bwMode="auto">
        <a:xfrm>
          <a:off x="8651875" y="1476375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298" name="Text Box 37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5</xdr:row>
      <xdr:rowOff>0</xdr:rowOff>
    </xdr:from>
    <xdr:to>
      <xdr:col>7</xdr:col>
      <xdr:colOff>752475</xdr:colOff>
      <xdr:row>6</xdr:row>
      <xdr:rowOff>393700</xdr:rowOff>
    </xdr:to>
    <xdr:sp macro="" textlink="">
      <xdr:nvSpPr>
        <xdr:cNvPr id="299" name="Text Box 38"/>
        <xdr:cNvSpPr txBox="1">
          <a:spLocks noChangeArrowheads="1"/>
        </xdr:cNvSpPr>
      </xdr:nvSpPr>
      <xdr:spPr bwMode="auto">
        <a:xfrm>
          <a:off x="8632825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00" name="Text Box 40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01" name="Text Box 41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02" name="Text Box 42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03" name="Text Box 43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4" name="Text Box 37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05" name="Text Box 38"/>
        <xdr:cNvSpPr txBox="1">
          <a:spLocks noChangeArrowheads="1"/>
        </xdr:cNvSpPr>
      </xdr:nvSpPr>
      <xdr:spPr bwMode="auto">
        <a:xfrm>
          <a:off x="86518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6" name="Text Box 40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7" name="Text Box 41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161925</xdr:rowOff>
    </xdr:to>
    <xdr:sp macro="" textlink="">
      <xdr:nvSpPr>
        <xdr:cNvPr id="308" name="Text Box 42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09" name="Text Box 37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0" name="Text Box 40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1" name="Text Box 41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2" name="Text Box 42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161925</xdr:rowOff>
    </xdr:to>
    <xdr:sp macro="" textlink="">
      <xdr:nvSpPr>
        <xdr:cNvPr id="313" name="Text Box 43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161925</xdr:rowOff>
    </xdr:to>
    <xdr:sp macro="" textlink="">
      <xdr:nvSpPr>
        <xdr:cNvPr id="314" name="Text Box 38"/>
        <xdr:cNvSpPr txBox="1">
          <a:spLocks noChangeArrowheads="1"/>
        </xdr:cNvSpPr>
      </xdr:nvSpPr>
      <xdr:spPr bwMode="auto">
        <a:xfrm>
          <a:off x="86518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5" name="Text Box 37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17</xdr:row>
      <xdr:rowOff>0</xdr:rowOff>
    </xdr:from>
    <xdr:to>
      <xdr:col>7</xdr:col>
      <xdr:colOff>752475</xdr:colOff>
      <xdr:row>17</xdr:row>
      <xdr:rowOff>161925</xdr:rowOff>
    </xdr:to>
    <xdr:sp macro="" textlink="">
      <xdr:nvSpPr>
        <xdr:cNvPr id="316" name="Text Box 38"/>
        <xdr:cNvSpPr txBox="1">
          <a:spLocks noChangeArrowheads="1"/>
        </xdr:cNvSpPr>
      </xdr:nvSpPr>
      <xdr:spPr bwMode="auto">
        <a:xfrm>
          <a:off x="86328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7" name="Text Box 40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8" name="Text Box 41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19" name="Text Box 42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17</xdr:row>
      <xdr:rowOff>0</xdr:rowOff>
    </xdr:from>
    <xdr:to>
      <xdr:col>3</xdr:col>
      <xdr:colOff>371475</xdr:colOff>
      <xdr:row>17</xdr:row>
      <xdr:rowOff>161925</xdr:rowOff>
    </xdr:to>
    <xdr:sp macro="" textlink="">
      <xdr:nvSpPr>
        <xdr:cNvPr id="320" name="Text Box 43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21" name="Text Box 37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5</xdr:row>
      <xdr:rowOff>0</xdr:rowOff>
    </xdr:from>
    <xdr:to>
      <xdr:col>7</xdr:col>
      <xdr:colOff>752475</xdr:colOff>
      <xdr:row>6</xdr:row>
      <xdr:rowOff>393700</xdr:rowOff>
    </xdr:to>
    <xdr:sp macro="" textlink="">
      <xdr:nvSpPr>
        <xdr:cNvPr id="322" name="Text Box 38"/>
        <xdr:cNvSpPr txBox="1">
          <a:spLocks noChangeArrowheads="1"/>
        </xdr:cNvSpPr>
      </xdr:nvSpPr>
      <xdr:spPr bwMode="auto">
        <a:xfrm>
          <a:off x="8632825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23" name="Text Box 40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24" name="Text Box 41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25" name="Text Box 42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5</xdr:row>
      <xdr:rowOff>0</xdr:rowOff>
    </xdr:from>
    <xdr:to>
      <xdr:col>3</xdr:col>
      <xdr:colOff>371475</xdr:colOff>
      <xdr:row>6</xdr:row>
      <xdr:rowOff>393700</xdr:rowOff>
    </xdr:to>
    <xdr:sp macro="" textlink="">
      <xdr:nvSpPr>
        <xdr:cNvPr id="326" name="Text Box 43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330200</xdr:rowOff>
    </xdr:to>
    <xdr:sp macro="" textlink="">
      <xdr:nvSpPr>
        <xdr:cNvPr id="327" name="Text Box 37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330200</xdr:rowOff>
    </xdr:to>
    <xdr:sp macro="" textlink="">
      <xdr:nvSpPr>
        <xdr:cNvPr id="328" name="Text Box 38"/>
        <xdr:cNvSpPr txBox="1">
          <a:spLocks noChangeArrowheads="1"/>
        </xdr:cNvSpPr>
      </xdr:nvSpPr>
      <xdr:spPr bwMode="auto">
        <a:xfrm>
          <a:off x="86518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330200</xdr:rowOff>
    </xdr:to>
    <xdr:sp macro="" textlink="">
      <xdr:nvSpPr>
        <xdr:cNvPr id="329" name="Text Box 40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330200</xdr:rowOff>
    </xdr:to>
    <xdr:sp macro="" textlink="">
      <xdr:nvSpPr>
        <xdr:cNvPr id="330" name="Text Box 41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17</xdr:row>
      <xdr:rowOff>0</xdr:rowOff>
    </xdr:from>
    <xdr:to>
      <xdr:col>3</xdr:col>
      <xdr:colOff>381000</xdr:colOff>
      <xdr:row>17</xdr:row>
      <xdr:rowOff>330200</xdr:rowOff>
    </xdr:to>
    <xdr:sp macro="" textlink="">
      <xdr:nvSpPr>
        <xdr:cNvPr id="331" name="Text Box 42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16</xdr:row>
      <xdr:rowOff>0</xdr:rowOff>
    </xdr:from>
    <xdr:to>
      <xdr:col>3</xdr:col>
      <xdr:colOff>238125</xdr:colOff>
      <xdr:row>17</xdr:row>
      <xdr:rowOff>59383</xdr:rowOff>
    </xdr:to>
    <xdr:sp macro="" textlink="">
      <xdr:nvSpPr>
        <xdr:cNvPr id="332" name="Text Box 43"/>
        <xdr:cNvSpPr txBox="1">
          <a:spLocks noChangeArrowheads="1"/>
        </xdr:cNvSpPr>
      </xdr:nvSpPr>
      <xdr:spPr bwMode="auto">
        <a:xfrm>
          <a:off x="4229100" y="2476500"/>
          <a:ext cx="104775" cy="5900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330200</xdr:rowOff>
    </xdr:to>
    <xdr:sp macro="" textlink="">
      <xdr:nvSpPr>
        <xdr:cNvPr id="333" name="Text Box 37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330200</xdr:rowOff>
    </xdr:to>
    <xdr:sp macro="" textlink="">
      <xdr:nvSpPr>
        <xdr:cNvPr id="334" name="Text Box 40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330200</xdr:rowOff>
    </xdr:to>
    <xdr:sp macro="" textlink="">
      <xdr:nvSpPr>
        <xdr:cNvPr id="335" name="Text Box 41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330200</xdr:rowOff>
    </xdr:to>
    <xdr:sp macro="" textlink="">
      <xdr:nvSpPr>
        <xdr:cNvPr id="336" name="Text Box 42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17</xdr:row>
      <xdr:rowOff>0</xdr:rowOff>
    </xdr:from>
    <xdr:to>
      <xdr:col>4</xdr:col>
      <xdr:colOff>381000</xdr:colOff>
      <xdr:row>17</xdr:row>
      <xdr:rowOff>330200</xdr:rowOff>
    </xdr:to>
    <xdr:sp macro="" textlink="">
      <xdr:nvSpPr>
        <xdr:cNvPr id="337" name="Text Box 43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17</xdr:row>
      <xdr:rowOff>0</xdr:rowOff>
    </xdr:from>
    <xdr:to>
      <xdr:col>7</xdr:col>
      <xdr:colOff>771525</xdr:colOff>
      <xdr:row>17</xdr:row>
      <xdr:rowOff>330200</xdr:rowOff>
    </xdr:to>
    <xdr:sp macro="" textlink="">
      <xdr:nvSpPr>
        <xdr:cNvPr id="338" name="Text Box 38"/>
        <xdr:cNvSpPr txBox="1">
          <a:spLocks noChangeArrowheads="1"/>
        </xdr:cNvSpPr>
      </xdr:nvSpPr>
      <xdr:spPr bwMode="auto">
        <a:xfrm>
          <a:off x="86518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39" name="Text Box 37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752475</xdr:colOff>
      <xdr:row>17</xdr:row>
      <xdr:rowOff>323361</xdr:rowOff>
    </xdr:to>
    <xdr:sp macro="" textlink="">
      <xdr:nvSpPr>
        <xdr:cNvPr id="340" name="Text Box 38"/>
        <xdr:cNvSpPr txBox="1">
          <a:spLocks noChangeArrowheads="1"/>
        </xdr:cNvSpPr>
      </xdr:nvSpPr>
      <xdr:spPr bwMode="auto">
        <a:xfrm>
          <a:off x="8632825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41" name="Text Box 40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42" name="Text Box 41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43" name="Text Box 42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44" name="Text Box 43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23</xdr:row>
      <xdr:rowOff>0</xdr:rowOff>
    </xdr:from>
    <xdr:to>
      <xdr:col>3</xdr:col>
      <xdr:colOff>381000</xdr:colOff>
      <xdr:row>23</xdr:row>
      <xdr:rowOff>161925</xdr:rowOff>
    </xdr:to>
    <xdr:sp macro="" textlink="">
      <xdr:nvSpPr>
        <xdr:cNvPr id="345" name="Text Box 37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23</xdr:row>
      <xdr:rowOff>0</xdr:rowOff>
    </xdr:from>
    <xdr:to>
      <xdr:col>7</xdr:col>
      <xdr:colOff>771525</xdr:colOff>
      <xdr:row>23</xdr:row>
      <xdr:rowOff>161925</xdr:rowOff>
    </xdr:to>
    <xdr:sp macro="" textlink="">
      <xdr:nvSpPr>
        <xdr:cNvPr id="346" name="Text Box 38"/>
        <xdr:cNvSpPr txBox="1">
          <a:spLocks noChangeArrowheads="1"/>
        </xdr:cNvSpPr>
      </xdr:nvSpPr>
      <xdr:spPr bwMode="auto">
        <a:xfrm>
          <a:off x="86518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23</xdr:row>
      <xdr:rowOff>0</xdr:rowOff>
    </xdr:from>
    <xdr:to>
      <xdr:col>3</xdr:col>
      <xdr:colOff>381000</xdr:colOff>
      <xdr:row>23</xdr:row>
      <xdr:rowOff>161925</xdr:rowOff>
    </xdr:to>
    <xdr:sp macro="" textlink="">
      <xdr:nvSpPr>
        <xdr:cNvPr id="347" name="Text Box 40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23</xdr:row>
      <xdr:rowOff>0</xdr:rowOff>
    </xdr:from>
    <xdr:to>
      <xdr:col>3</xdr:col>
      <xdr:colOff>381000</xdr:colOff>
      <xdr:row>23</xdr:row>
      <xdr:rowOff>161925</xdr:rowOff>
    </xdr:to>
    <xdr:sp macro="" textlink="">
      <xdr:nvSpPr>
        <xdr:cNvPr id="348" name="Text Box 41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23</xdr:row>
      <xdr:rowOff>0</xdr:rowOff>
    </xdr:from>
    <xdr:to>
      <xdr:col>3</xdr:col>
      <xdr:colOff>381000</xdr:colOff>
      <xdr:row>23</xdr:row>
      <xdr:rowOff>161925</xdr:rowOff>
    </xdr:to>
    <xdr:sp macro="" textlink="">
      <xdr:nvSpPr>
        <xdr:cNvPr id="349" name="Text Box 42"/>
        <xdr:cNvSpPr txBox="1">
          <a:spLocks noChangeArrowheads="1"/>
        </xdr:cNvSpPr>
      </xdr:nvSpPr>
      <xdr:spPr bwMode="auto">
        <a:xfrm>
          <a:off x="43719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23</xdr:row>
      <xdr:rowOff>0</xdr:rowOff>
    </xdr:from>
    <xdr:to>
      <xdr:col>4</xdr:col>
      <xdr:colOff>381000</xdr:colOff>
      <xdr:row>23</xdr:row>
      <xdr:rowOff>161925</xdr:rowOff>
    </xdr:to>
    <xdr:sp macro="" textlink="">
      <xdr:nvSpPr>
        <xdr:cNvPr id="350" name="Text Box 37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23</xdr:row>
      <xdr:rowOff>0</xdr:rowOff>
    </xdr:from>
    <xdr:to>
      <xdr:col>4</xdr:col>
      <xdr:colOff>381000</xdr:colOff>
      <xdr:row>23</xdr:row>
      <xdr:rowOff>161925</xdr:rowOff>
    </xdr:to>
    <xdr:sp macro="" textlink="">
      <xdr:nvSpPr>
        <xdr:cNvPr id="351" name="Text Box 40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23</xdr:row>
      <xdr:rowOff>0</xdr:rowOff>
    </xdr:from>
    <xdr:to>
      <xdr:col>4</xdr:col>
      <xdr:colOff>381000</xdr:colOff>
      <xdr:row>23</xdr:row>
      <xdr:rowOff>161925</xdr:rowOff>
    </xdr:to>
    <xdr:sp macro="" textlink="">
      <xdr:nvSpPr>
        <xdr:cNvPr id="352" name="Text Box 41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23</xdr:row>
      <xdr:rowOff>0</xdr:rowOff>
    </xdr:from>
    <xdr:to>
      <xdr:col>4</xdr:col>
      <xdr:colOff>381000</xdr:colOff>
      <xdr:row>23</xdr:row>
      <xdr:rowOff>161925</xdr:rowOff>
    </xdr:to>
    <xdr:sp macro="" textlink="">
      <xdr:nvSpPr>
        <xdr:cNvPr id="353" name="Text Box 42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23</xdr:row>
      <xdr:rowOff>0</xdr:rowOff>
    </xdr:from>
    <xdr:to>
      <xdr:col>4</xdr:col>
      <xdr:colOff>381000</xdr:colOff>
      <xdr:row>23</xdr:row>
      <xdr:rowOff>161925</xdr:rowOff>
    </xdr:to>
    <xdr:sp macro="" textlink="">
      <xdr:nvSpPr>
        <xdr:cNvPr id="354" name="Text Box 43"/>
        <xdr:cNvSpPr txBox="1">
          <a:spLocks noChangeArrowheads="1"/>
        </xdr:cNvSpPr>
      </xdr:nvSpPr>
      <xdr:spPr bwMode="auto">
        <a:xfrm>
          <a:off x="57372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23</xdr:row>
      <xdr:rowOff>0</xdr:rowOff>
    </xdr:from>
    <xdr:to>
      <xdr:col>7</xdr:col>
      <xdr:colOff>771525</xdr:colOff>
      <xdr:row>23</xdr:row>
      <xdr:rowOff>161925</xdr:rowOff>
    </xdr:to>
    <xdr:sp macro="" textlink="">
      <xdr:nvSpPr>
        <xdr:cNvPr id="355" name="Text Box 38"/>
        <xdr:cNvSpPr txBox="1">
          <a:spLocks noChangeArrowheads="1"/>
        </xdr:cNvSpPr>
      </xdr:nvSpPr>
      <xdr:spPr bwMode="auto">
        <a:xfrm>
          <a:off x="865187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371475</xdr:colOff>
      <xdr:row>23</xdr:row>
      <xdr:rowOff>161925</xdr:rowOff>
    </xdr:to>
    <xdr:sp macro="" textlink="">
      <xdr:nvSpPr>
        <xdr:cNvPr id="356" name="Text Box 37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23</xdr:row>
      <xdr:rowOff>0</xdr:rowOff>
    </xdr:from>
    <xdr:to>
      <xdr:col>7</xdr:col>
      <xdr:colOff>752475</xdr:colOff>
      <xdr:row>23</xdr:row>
      <xdr:rowOff>161925</xdr:rowOff>
    </xdr:to>
    <xdr:sp macro="" textlink="">
      <xdr:nvSpPr>
        <xdr:cNvPr id="357" name="Text Box 38"/>
        <xdr:cNvSpPr txBox="1">
          <a:spLocks noChangeArrowheads="1"/>
        </xdr:cNvSpPr>
      </xdr:nvSpPr>
      <xdr:spPr bwMode="auto">
        <a:xfrm>
          <a:off x="8632825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371475</xdr:colOff>
      <xdr:row>23</xdr:row>
      <xdr:rowOff>161925</xdr:rowOff>
    </xdr:to>
    <xdr:sp macro="" textlink="">
      <xdr:nvSpPr>
        <xdr:cNvPr id="358" name="Text Box 40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371475</xdr:colOff>
      <xdr:row>23</xdr:row>
      <xdr:rowOff>161925</xdr:rowOff>
    </xdr:to>
    <xdr:sp macro="" textlink="">
      <xdr:nvSpPr>
        <xdr:cNvPr id="359" name="Text Box 41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371475</xdr:colOff>
      <xdr:row>23</xdr:row>
      <xdr:rowOff>161925</xdr:rowOff>
    </xdr:to>
    <xdr:sp macro="" textlink="">
      <xdr:nvSpPr>
        <xdr:cNvPr id="360" name="Text Box 42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23</xdr:row>
      <xdr:rowOff>0</xdr:rowOff>
    </xdr:from>
    <xdr:to>
      <xdr:col>3</xdr:col>
      <xdr:colOff>371475</xdr:colOff>
      <xdr:row>23</xdr:row>
      <xdr:rowOff>161925</xdr:rowOff>
    </xdr:to>
    <xdr:sp macro="" textlink="">
      <xdr:nvSpPr>
        <xdr:cNvPr id="361" name="Text Box 43"/>
        <xdr:cNvSpPr txBox="1">
          <a:spLocks noChangeArrowheads="1"/>
        </xdr:cNvSpPr>
      </xdr:nvSpPr>
      <xdr:spPr bwMode="auto">
        <a:xfrm>
          <a:off x="4362450" y="24765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62" name="Text Box 37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752475</xdr:colOff>
      <xdr:row>17</xdr:row>
      <xdr:rowOff>323361</xdr:rowOff>
    </xdr:to>
    <xdr:sp macro="" textlink="">
      <xdr:nvSpPr>
        <xdr:cNvPr id="363" name="Text Box 38"/>
        <xdr:cNvSpPr txBox="1">
          <a:spLocks noChangeArrowheads="1"/>
        </xdr:cNvSpPr>
      </xdr:nvSpPr>
      <xdr:spPr bwMode="auto">
        <a:xfrm>
          <a:off x="8632825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64" name="Text Box 40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65" name="Text Box 41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66" name="Text Box 42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17</xdr:row>
      <xdr:rowOff>323361</xdr:rowOff>
    </xdr:to>
    <xdr:sp macro="" textlink="">
      <xdr:nvSpPr>
        <xdr:cNvPr id="367" name="Text Box 43"/>
        <xdr:cNvSpPr txBox="1">
          <a:spLocks noChangeArrowheads="1"/>
        </xdr:cNvSpPr>
      </xdr:nvSpPr>
      <xdr:spPr bwMode="auto">
        <a:xfrm>
          <a:off x="4362450" y="2016125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22</xdr:row>
      <xdr:rowOff>0</xdr:rowOff>
    </xdr:from>
    <xdr:to>
      <xdr:col>3</xdr:col>
      <xdr:colOff>381000</xdr:colOff>
      <xdr:row>22</xdr:row>
      <xdr:rowOff>320675</xdr:rowOff>
    </xdr:to>
    <xdr:sp macro="" textlink="">
      <xdr:nvSpPr>
        <xdr:cNvPr id="368" name="Text Box 37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22</xdr:row>
      <xdr:rowOff>0</xdr:rowOff>
    </xdr:from>
    <xdr:to>
      <xdr:col>7</xdr:col>
      <xdr:colOff>771525</xdr:colOff>
      <xdr:row>22</xdr:row>
      <xdr:rowOff>320675</xdr:rowOff>
    </xdr:to>
    <xdr:sp macro="" textlink="">
      <xdr:nvSpPr>
        <xdr:cNvPr id="369" name="Text Box 38"/>
        <xdr:cNvSpPr txBox="1">
          <a:spLocks noChangeArrowheads="1"/>
        </xdr:cNvSpPr>
      </xdr:nvSpPr>
      <xdr:spPr bwMode="auto">
        <a:xfrm>
          <a:off x="86518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22</xdr:row>
      <xdr:rowOff>0</xdr:rowOff>
    </xdr:from>
    <xdr:to>
      <xdr:col>3</xdr:col>
      <xdr:colOff>381000</xdr:colOff>
      <xdr:row>22</xdr:row>
      <xdr:rowOff>320675</xdr:rowOff>
    </xdr:to>
    <xdr:sp macro="" textlink="">
      <xdr:nvSpPr>
        <xdr:cNvPr id="370" name="Text Box 40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22</xdr:row>
      <xdr:rowOff>0</xdr:rowOff>
    </xdr:from>
    <xdr:to>
      <xdr:col>3</xdr:col>
      <xdr:colOff>381000</xdr:colOff>
      <xdr:row>22</xdr:row>
      <xdr:rowOff>320675</xdr:rowOff>
    </xdr:to>
    <xdr:sp macro="" textlink="">
      <xdr:nvSpPr>
        <xdr:cNvPr id="371" name="Text Box 41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22</xdr:row>
      <xdr:rowOff>0</xdr:rowOff>
    </xdr:from>
    <xdr:to>
      <xdr:col>3</xdr:col>
      <xdr:colOff>381000</xdr:colOff>
      <xdr:row>22</xdr:row>
      <xdr:rowOff>320675</xdr:rowOff>
    </xdr:to>
    <xdr:sp macro="" textlink="">
      <xdr:nvSpPr>
        <xdr:cNvPr id="372" name="Text Box 42"/>
        <xdr:cNvSpPr txBox="1">
          <a:spLocks noChangeArrowheads="1"/>
        </xdr:cNvSpPr>
      </xdr:nvSpPr>
      <xdr:spPr bwMode="auto">
        <a:xfrm>
          <a:off x="43719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133350</xdr:colOff>
      <xdr:row>8</xdr:row>
      <xdr:rowOff>0</xdr:rowOff>
    </xdr:from>
    <xdr:to>
      <xdr:col>3</xdr:col>
      <xdr:colOff>238125</xdr:colOff>
      <xdr:row>9</xdr:row>
      <xdr:rowOff>129722</xdr:rowOff>
    </xdr:to>
    <xdr:sp macro="" textlink="">
      <xdr:nvSpPr>
        <xdr:cNvPr id="373" name="Text Box 43"/>
        <xdr:cNvSpPr txBox="1">
          <a:spLocks noChangeArrowheads="1"/>
        </xdr:cNvSpPr>
      </xdr:nvSpPr>
      <xdr:spPr bwMode="auto">
        <a:xfrm>
          <a:off x="4229100" y="2476500"/>
          <a:ext cx="104775" cy="5900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22</xdr:row>
      <xdr:rowOff>0</xdr:rowOff>
    </xdr:from>
    <xdr:to>
      <xdr:col>4</xdr:col>
      <xdr:colOff>381000</xdr:colOff>
      <xdr:row>22</xdr:row>
      <xdr:rowOff>320675</xdr:rowOff>
    </xdr:to>
    <xdr:sp macro="" textlink="">
      <xdr:nvSpPr>
        <xdr:cNvPr id="374" name="Text Box 37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22</xdr:row>
      <xdr:rowOff>0</xdr:rowOff>
    </xdr:from>
    <xdr:to>
      <xdr:col>4</xdr:col>
      <xdr:colOff>381000</xdr:colOff>
      <xdr:row>22</xdr:row>
      <xdr:rowOff>320675</xdr:rowOff>
    </xdr:to>
    <xdr:sp macro="" textlink="">
      <xdr:nvSpPr>
        <xdr:cNvPr id="375" name="Text Box 40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22</xdr:row>
      <xdr:rowOff>0</xdr:rowOff>
    </xdr:from>
    <xdr:to>
      <xdr:col>4</xdr:col>
      <xdr:colOff>381000</xdr:colOff>
      <xdr:row>22</xdr:row>
      <xdr:rowOff>320675</xdr:rowOff>
    </xdr:to>
    <xdr:sp macro="" textlink="">
      <xdr:nvSpPr>
        <xdr:cNvPr id="376" name="Text Box 41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22</xdr:row>
      <xdr:rowOff>0</xdr:rowOff>
    </xdr:from>
    <xdr:to>
      <xdr:col>4</xdr:col>
      <xdr:colOff>381000</xdr:colOff>
      <xdr:row>22</xdr:row>
      <xdr:rowOff>320675</xdr:rowOff>
    </xdr:to>
    <xdr:sp macro="" textlink="">
      <xdr:nvSpPr>
        <xdr:cNvPr id="377" name="Text Box 42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22</xdr:row>
      <xdr:rowOff>0</xdr:rowOff>
    </xdr:from>
    <xdr:to>
      <xdr:col>4</xdr:col>
      <xdr:colOff>381000</xdr:colOff>
      <xdr:row>22</xdr:row>
      <xdr:rowOff>320675</xdr:rowOff>
    </xdr:to>
    <xdr:sp macro="" textlink="">
      <xdr:nvSpPr>
        <xdr:cNvPr id="378" name="Text Box 43"/>
        <xdr:cNvSpPr txBox="1">
          <a:spLocks noChangeArrowheads="1"/>
        </xdr:cNvSpPr>
      </xdr:nvSpPr>
      <xdr:spPr bwMode="auto">
        <a:xfrm>
          <a:off x="573722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22</xdr:row>
      <xdr:rowOff>0</xdr:rowOff>
    </xdr:from>
    <xdr:to>
      <xdr:col>7</xdr:col>
      <xdr:colOff>771525</xdr:colOff>
      <xdr:row>22</xdr:row>
      <xdr:rowOff>320675</xdr:rowOff>
    </xdr:to>
    <xdr:sp macro="" textlink="">
      <xdr:nvSpPr>
        <xdr:cNvPr id="379" name="Text Box 38"/>
        <xdr:cNvSpPr txBox="1">
          <a:spLocks noChangeArrowheads="1"/>
        </xdr:cNvSpPr>
      </xdr:nvSpPr>
      <xdr:spPr bwMode="auto">
        <a:xfrm>
          <a:off x="8651875" y="24765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0" name="Text Box 37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752475</xdr:colOff>
      <xdr:row>9</xdr:row>
      <xdr:rowOff>393700</xdr:rowOff>
    </xdr:to>
    <xdr:sp macro="" textlink="">
      <xdr:nvSpPr>
        <xdr:cNvPr id="381" name="Text Box 38"/>
        <xdr:cNvSpPr txBox="1">
          <a:spLocks noChangeArrowheads="1"/>
        </xdr:cNvSpPr>
      </xdr:nvSpPr>
      <xdr:spPr bwMode="auto">
        <a:xfrm>
          <a:off x="8632825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2" name="Text Box 40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3" name="Text Box 41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4" name="Text Box 42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5" name="Text Box 43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6" name="Text Box 37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8</xdr:row>
      <xdr:rowOff>0</xdr:rowOff>
    </xdr:from>
    <xdr:to>
      <xdr:col>7</xdr:col>
      <xdr:colOff>752475</xdr:colOff>
      <xdr:row>9</xdr:row>
      <xdr:rowOff>393700</xdr:rowOff>
    </xdr:to>
    <xdr:sp macro="" textlink="">
      <xdr:nvSpPr>
        <xdr:cNvPr id="387" name="Text Box 38"/>
        <xdr:cNvSpPr txBox="1">
          <a:spLocks noChangeArrowheads="1"/>
        </xdr:cNvSpPr>
      </xdr:nvSpPr>
      <xdr:spPr bwMode="auto">
        <a:xfrm>
          <a:off x="8632825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8" name="Text Box 40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89" name="Text Box 41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90" name="Text Box 42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8</xdr:row>
      <xdr:rowOff>0</xdr:rowOff>
    </xdr:from>
    <xdr:to>
      <xdr:col>3</xdr:col>
      <xdr:colOff>371475</xdr:colOff>
      <xdr:row>9</xdr:row>
      <xdr:rowOff>393700</xdr:rowOff>
    </xdr:to>
    <xdr:sp macro="" textlink="">
      <xdr:nvSpPr>
        <xdr:cNvPr id="391" name="Text Box 43"/>
        <xdr:cNvSpPr txBox="1">
          <a:spLocks noChangeArrowheads="1"/>
        </xdr:cNvSpPr>
      </xdr:nvSpPr>
      <xdr:spPr bwMode="auto">
        <a:xfrm>
          <a:off x="4362450" y="2476500"/>
          <a:ext cx="104775" cy="854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133350</xdr:colOff>
      <xdr:row>5</xdr:row>
      <xdr:rowOff>0</xdr:rowOff>
    </xdr:from>
    <xdr:ext cx="104775" cy="598645"/>
    <xdr:sp macro="" textlink="">
      <xdr:nvSpPr>
        <xdr:cNvPr id="392" name="Text Box 43"/>
        <xdr:cNvSpPr txBox="1">
          <a:spLocks noChangeArrowheads="1"/>
        </xdr:cNvSpPr>
      </xdr:nvSpPr>
      <xdr:spPr bwMode="auto">
        <a:xfrm>
          <a:off x="4400550" y="2473569"/>
          <a:ext cx="104775" cy="59864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3" name="Text Box 37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4" name="Text Box 40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5" name="Text Box 41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6" name="Text Box 42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7" name="Text Box 43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399" name="Text Box 40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400" name="Text Box 41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401" name="Text Box 42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4</xdr:col>
      <xdr:colOff>266700</xdr:colOff>
      <xdr:row>5</xdr:row>
      <xdr:rowOff>0</xdr:rowOff>
    </xdr:from>
    <xdr:ext cx="104775" cy="862623"/>
    <xdr:sp macro="" textlink="">
      <xdr:nvSpPr>
        <xdr:cNvPr id="402" name="Text Box 43"/>
        <xdr:cNvSpPr txBox="1">
          <a:spLocks noChangeArrowheads="1"/>
        </xdr:cNvSpPr>
      </xdr:nvSpPr>
      <xdr:spPr bwMode="auto">
        <a:xfrm>
          <a:off x="4533900" y="2473569"/>
          <a:ext cx="104775" cy="86262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161925</xdr:rowOff>
    </xdr:to>
    <xdr:sp macro="" textlink="">
      <xdr:nvSpPr>
        <xdr:cNvPr id="403" name="Text Box 37"/>
        <xdr:cNvSpPr txBox="1">
          <a:spLocks noChangeArrowheads="1"/>
        </xdr:cNvSpPr>
      </xdr:nvSpPr>
      <xdr:spPr bwMode="auto">
        <a:xfrm>
          <a:off x="44164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16</xdr:row>
      <xdr:rowOff>0</xdr:rowOff>
    </xdr:from>
    <xdr:to>
      <xdr:col>7</xdr:col>
      <xdr:colOff>771525</xdr:colOff>
      <xdr:row>16</xdr:row>
      <xdr:rowOff>161925</xdr:rowOff>
    </xdr:to>
    <xdr:sp macro="" textlink="">
      <xdr:nvSpPr>
        <xdr:cNvPr id="404" name="Text Box 38"/>
        <xdr:cNvSpPr txBox="1">
          <a:spLocks noChangeArrowheads="1"/>
        </xdr:cNvSpPr>
      </xdr:nvSpPr>
      <xdr:spPr bwMode="auto">
        <a:xfrm>
          <a:off x="940435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161925</xdr:rowOff>
    </xdr:to>
    <xdr:sp macro="" textlink="">
      <xdr:nvSpPr>
        <xdr:cNvPr id="405" name="Text Box 40"/>
        <xdr:cNvSpPr txBox="1">
          <a:spLocks noChangeArrowheads="1"/>
        </xdr:cNvSpPr>
      </xdr:nvSpPr>
      <xdr:spPr bwMode="auto">
        <a:xfrm>
          <a:off x="44164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161925</xdr:rowOff>
    </xdr:to>
    <xdr:sp macro="" textlink="">
      <xdr:nvSpPr>
        <xdr:cNvPr id="406" name="Text Box 41"/>
        <xdr:cNvSpPr txBox="1">
          <a:spLocks noChangeArrowheads="1"/>
        </xdr:cNvSpPr>
      </xdr:nvSpPr>
      <xdr:spPr bwMode="auto">
        <a:xfrm>
          <a:off x="44164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161925</xdr:rowOff>
    </xdr:to>
    <xdr:sp macro="" textlink="">
      <xdr:nvSpPr>
        <xdr:cNvPr id="407" name="Text Box 42"/>
        <xdr:cNvSpPr txBox="1">
          <a:spLocks noChangeArrowheads="1"/>
        </xdr:cNvSpPr>
      </xdr:nvSpPr>
      <xdr:spPr bwMode="auto">
        <a:xfrm>
          <a:off x="44164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161925</xdr:rowOff>
    </xdr:to>
    <xdr:sp macro="" textlink="">
      <xdr:nvSpPr>
        <xdr:cNvPr id="408" name="Text Box 37"/>
        <xdr:cNvSpPr txBox="1">
          <a:spLocks noChangeArrowheads="1"/>
        </xdr:cNvSpPr>
      </xdr:nvSpPr>
      <xdr:spPr bwMode="auto">
        <a:xfrm>
          <a:off x="57753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161925</xdr:rowOff>
    </xdr:to>
    <xdr:sp macro="" textlink="">
      <xdr:nvSpPr>
        <xdr:cNvPr id="409" name="Text Box 40"/>
        <xdr:cNvSpPr txBox="1">
          <a:spLocks noChangeArrowheads="1"/>
        </xdr:cNvSpPr>
      </xdr:nvSpPr>
      <xdr:spPr bwMode="auto">
        <a:xfrm>
          <a:off x="57753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161925</xdr:rowOff>
    </xdr:to>
    <xdr:sp macro="" textlink="">
      <xdr:nvSpPr>
        <xdr:cNvPr id="410" name="Text Box 41"/>
        <xdr:cNvSpPr txBox="1">
          <a:spLocks noChangeArrowheads="1"/>
        </xdr:cNvSpPr>
      </xdr:nvSpPr>
      <xdr:spPr bwMode="auto">
        <a:xfrm>
          <a:off x="57753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161925</xdr:rowOff>
    </xdr:to>
    <xdr:sp macro="" textlink="">
      <xdr:nvSpPr>
        <xdr:cNvPr id="411" name="Text Box 42"/>
        <xdr:cNvSpPr txBox="1">
          <a:spLocks noChangeArrowheads="1"/>
        </xdr:cNvSpPr>
      </xdr:nvSpPr>
      <xdr:spPr bwMode="auto">
        <a:xfrm>
          <a:off x="57753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161925</xdr:rowOff>
    </xdr:to>
    <xdr:sp macro="" textlink="">
      <xdr:nvSpPr>
        <xdr:cNvPr id="412" name="Text Box 43"/>
        <xdr:cNvSpPr txBox="1">
          <a:spLocks noChangeArrowheads="1"/>
        </xdr:cNvSpPr>
      </xdr:nvSpPr>
      <xdr:spPr bwMode="auto">
        <a:xfrm>
          <a:off x="5775325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16</xdr:row>
      <xdr:rowOff>0</xdr:rowOff>
    </xdr:from>
    <xdr:to>
      <xdr:col>7</xdr:col>
      <xdr:colOff>771525</xdr:colOff>
      <xdr:row>16</xdr:row>
      <xdr:rowOff>161925</xdr:rowOff>
    </xdr:to>
    <xdr:sp macro="" textlink="">
      <xdr:nvSpPr>
        <xdr:cNvPr id="413" name="Text Box 38"/>
        <xdr:cNvSpPr txBox="1">
          <a:spLocks noChangeArrowheads="1"/>
        </xdr:cNvSpPr>
      </xdr:nvSpPr>
      <xdr:spPr bwMode="auto">
        <a:xfrm>
          <a:off x="940435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16</xdr:row>
      <xdr:rowOff>161925</xdr:rowOff>
    </xdr:to>
    <xdr:sp macro="" textlink="">
      <xdr:nvSpPr>
        <xdr:cNvPr id="414" name="Text Box 37"/>
        <xdr:cNvSpPr txBox="1">
          <a:spLocks noChangeArrowheads="1"/>
        </xdr:cNvSpPr>
      </xdr:nvSpPr>
      <xdr:spPr bwMode="auto">
        <a:xfrm>
          <a:off x="44069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647700</xdr:colOff>
      <xdr:row>16</xdr:row>
      <xdr:rowOff>0</xdr:rowOff>
    </xdr:from>
    <xdr:to>
      <xdr:col>7</xdr:col>
      <xdr:colOff>752475</xdr:colOff>
      <xdr:row>16</xdr:row>
      <xdr:rowOff>161925</xdr:rowOff>
    </xdr:to>
    <xdr:sp macro="" textlink="">
      <xdr:nvSpPr>
        <xdr:cNvPr id="415" name="Text Box 38"/>
        <xdr:cNvSpPr txBox="1">
          <a:spLocks noChangeArrowheads="1"/>
        </xdr:cNvSpPr>
      </xdr:nvSpPr>
      <xdr:spPr bwMode="auto">
        <a:xfrm>
          <a:off x="93853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16</xdr:row>
      <xdr:rowOff>161925</xdr:rowOff>
    </xdr:to>
    <xdr:sp macro="" textlink="">
      <xdr:nvSpPr>
        <xdr:cNvPr id="416" name="Text Box 40"/>
        <xdr:cNvSpPr txBox="1">
          <a:spLocks noChangeArrowheads="1"/>
        </xdr:cNvSpPr>
      </xdr:nvSpPr>
      <xdr:spPr bwMode="auto">
        <a:xfrm>
          <a:off x="44069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16</xdr:row>
      <xdr:rowOff>161925</xdr:rowOff>
    </xdr:to>
    <xdr:sp macro="" textlink="">
      <xdr:nvSpPr>
        <xdr:cNvPr id="417" name="Text Box 41"/>
        <xdr:cNvSpPr txBox="1">
          <a:spLocks noChangeArrowheads="1"/>
        </xdr:cNvSpPr>
      </xdr:nvSpPr>
      <xdr:spPr bwMode="auto">
        <a:xfrm>
          <a:off x="44069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16</xdr:row>
      <xdr:rowOff>161925</xdr:rowOff>
    </xdr:to>
    <xdr:sp macro="" textlink="">
      <xdr:nvSpPr>
        <xdr:cNvPr id="418" name="Text Box 42"/>
        <xdr:cNvSpPr txBox="1">
          <a:spLocks noChangeArrowheads="1"/>
        </xdr:cNvSpPr>
      </xdr:nvSpPr>
      <xdr:spPr bwMode="auto">
        <a:xfrm>
          <a:off x="44069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266700</xdr:colOff>
      <xdr:row>16</xdr:row>
      <xdr:rowOff>0</xdr:rowOff>
    </xdr:from>
    <xdr:to>
      <xdr:col>3</xdr:col>
      <xdr:colOff>371475</xdr:colOff>
      <xdr:row>16</xdr:row>
      <xdr:rowOff>161925</xdr:rowOff>
    </xdr:to>
    <xdr:sp macro="" textlink="">
      <xdr:nvSpPr>
        <xdr:cNvPr id="419" name="Text Box 43"/>
        <xdr:cNvSpPr txBox="1">
          <a:spLocks noChangeArrowheads="1"/>
        </xdr:cNvSpPr>
      </xdr:nvSpPr>
      <xdr:spPr bwMode="auto">
        <a:xfrm>
          <a:off x="4406900" y="4368800"/>
          <a:ext cx="104775" cy="161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158750</xdr:rowOff>
    </xdr:to>
    <xdr:sp macro="" textlink="">
      <xdr:nvSpPr>
        <xdr:cNvPr id="420" name="Text Box 37"/>
        <xdr:cNvSpPr txBox="1">
          <a:spLocks noChangeArrowheads="1"/>
        </xdr:cNvSpPr>
      </xdr:nvSpPr>
      <xdr:spPr bwMode="auto">
        <a:xfrm>
          <a:off x="44164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16</xdr:row>
      <xdr:rowOff>0</xdr:rowOff>
    </xdr:from>
    <xdr:to>
      <xdr:col>7</xdr:col>
      <xdr:colOff>771525</xdr:colOff>
      <xdr:row>16</xdr:row>
      <xdr:rowOff>158750</xdr:rowOff>
    </xdr:to>
    <xdr:sp macro="" textlink="">
      <xdr:nvSpPr>
        <xdr:cNvPr id="421" name="Text Box 38"/>
        <xdr:cNvSpPr txBox="1">
          <a:spLocks noChangeArrowheads="1"/>
        </xdr:cNvSpPr>
      </xdr:nvSpPr>
      <xdr:spPr bwMode="auto">
        <a:xfrm>
          <a:off x="9404350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158750</xdr:rowOff>
    </xdr:to>
    <xdr:sp macro="" textlink="">
      <xdr:nvSpPr>
        <xdr:cNvPr id="422" name="Text Box 40"/>
        <xdr:cNvSpPr txBox="1">
          <a:spLocks noChangeArrowheads="1"/>
        </xdr:cNvSpPr>
      </xdr:nvSpPr>
      <xdr:spPr bwMode="auto">
        <a:xfrm>
          <a:off x="44164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158750</xdr:rowOff>
    </xdr:to>
    <xdr:sp macro="" textlink="">
      <xdr:nvSpPr>
        <xdr:cNvPr id="423" name="Text Box 41"/>
        <xdr:cNvSpPr txBox="1">
          <a:spLocks noChangeArrowheads="1"/>
        </xdr:cNvSpPr>
      </xdr:nvSpPr>
      <xdr:spPr bwMode="auto">
        <a:xfrm>
          <a:off x="44164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276225</xdr:colOff>
      <xdr:row>16</xdr:row>
      <xdr:rowOff>0</xdr:rowOff>
    </xdr:from>
    <xdr:to>
      <xdr:col>3</xdr:col>
      <xdr:colOff>381000</xdr:colOff>
      <xdr:row>16</xdr:row>
      <xdr:rowOff>158750</xdr:rowOff>
    </xdr:to>
    <xdr:sp macro="" textlink="">
      <xdr:nvSpPr>
        <xdr:cNvPr id="424" name="Text Box 42"/>
        <xdr:cNvSpPr txBox="1">
          <a:spLocks noChangeArrowheads="1"/>
        </xdr:cNvSpPr>
      </xdr:nvSpPr>
      <xdr:spPr bwMode="auto">
        <a:xfrm>
          <a:off x="44164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158750</xdr:rowOff>
    </xdr:to>
    <xdr:sp macro="" textlink="">
      <xdr:nvSpPr>
        <xdr:cNvPr id="425" name="Text Box 37"/>
        <xdr:cNvSpPr txBox="1">
          <a:spLocks noChangeArrowheads="1"/>
        </xdr:cNvSpPr>
      </xdr:nvSpPr>
      <xdr:spPr bwMode="auto">
        <a:xfrm>
          <a:off x="57753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158750</xdr:rowOff>
    </xdr:to>
    <xdr:sp macro="" textlink="">
      <xdr:nvSpPr>
        <xdr:cNvPr id="426" name="Text Box 40"/>
        <xdr:cNvSpPr txBox="1">
          <a:spLocks noChangeArrowheads="1"/>
        </xdr:cNvSpPr>
      </xdr:nvSpPr>
      <xdr:spPr bwMode="auto">
        <a:xfrm>
          <a:off x="57753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158750</xdr:rowOff>
    </xdr:to>
    <xdr:sp macro="" textlink="">
      <xdr:nvSpPr>
        <xdr:cNvPr id="427" name="Text Box 41"/>
        <xdr:cNvSpPr txBox="1">
          <a:spLocks noChangeArrowheads="1"/>
        </xdr:cNvSpPr>
      </xdr:nvSpPr>
      <xdr:spPr bwMode="auto">
        <a:xfrm>
          <a:off x="57753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158750</xdr:rowOff>
    </xdr:to>
    <xdr:sp macro="" textlink="">
      <xdr:nvSpPr>
        <xdr:cNvPr id="428" name="Text Box 42"/>
        <xdr:cNvSpPr txBox="1">
          <a:spLocks noChangeArrowheads="1"/>
        </xdr:cNvSpPr>
      </xdr:nvSpPr>
      <xdr:spPr bwMode="auto">
        <a:xfrm>
          <a:off x="57753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276225</xdr:colOff>
      <xdr:row>16</xdr:row>
      <xdr:rowOff>0</xdr:rowOff>
    </xdr:from>
    <xdr:to>
      <xdr:col>4</xdr:col>
      <xdr:colOff>381000</xdr:colOff>
      <xdr:row>16</xdr:row>
      <xdr:rowOff>158750</xdr:rowOff>
    </xdr:to>
    <xdr:sp macro="" textlink="">
      <xdr:nvSpPr>
        <xdr:cNvPr id="429" name="Text Box 43"/>
        <xdr:cNvSpPr txBox="1">
          <a:spLocks noChangeArrowheads="1"/>
        </xdr:cNvSpPr>
      </xdr:nvSpPr>
      <xdr:spPr bwMode="auto">
        <a:xfrm>
          <a:off x="5775325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666750</xdr:colOff>
      <xdr:row>16</xdr:row>
      <xdr:rowOff>0</xdr:rowOff>
    </xdr:from>
    <xdr:to>
      <xdr:col>7</xdr:col>
      <xdr:colOff>771525</xdr:colOff>
      <xdr:row>16</xdr:row>
      <xdr:rowOff>158750</xdr:rowOff>
    </xdr:to>
    <xdr:sp macro="" textlink="">
      <xdr:nvSpPr>
        <xdr:cNvPr id="430" name="Text Box 38"/>
        <xdr:cNvSpPr txBox="1">
          <a:spLocks noChangeArrowheads="1"/>
        </xdr:cNvSpPr>
      </xdr:nvSpPr>
      <xdr:spPr bwMode="auto">
        <a:xfrm>
          <a:off x="9404350" y="4368800"/>
          <a:ext cx="104775" cy="330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CC99" mc:Ignorable="a14" a14:legacySpreadsheetColorIndex="47"/>
              </a:solidFill>
            </a14:hiddenFill>
          </a:ext>
          <a:ext uri="{91240B29-F687-4F45-9708-019B960494DF}">
            <a14:hiddenLine xmlns=""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3.1%20STWD%20Section/Urban/Koenig/RURAL%20TASK%20FORCE/Project%20Information/FY%202016/Statewide/RTF%2011.02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WD Projects"/>
      <sheetName val="1"/>
      <sheetName val="2"/>
      <sheetName val="3"/>
      <sheetName val="4"/>
      <sheetName val="5"/>
      <sheetName val="6"/>
      <sheetName val="7a"/>
      <sheetName val="7b"/>
      <sheetName val="7c"/>
      <sheetName val="7d"/>
      <sheetName val="8a"/>
      <sheetName val="8b"/>
      <sheetName val="9"/>
      <sheetName val="10a"/>
      <sheetName val="10b"/>
      <sheetName val="10c"/>
      <sheetName val="11"/>
      <sheetName val="12a"/>
      <sheetName val="12b"/>
      <sheetName val="13a"/>
      <sheetName val="13b"/>
      <sheetName val="14"/>
      <sheetName val="RTF Constraint"/>
      <sheetName val="Codes"/>
      <sheetName val="RTF 11.02.2015"/>
    </sheetNames>
    <definedNames>
      <definedName name="CodeVerif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tabColor rgb="FFFF0000"/>
    <pageSetUpPr fitToPage="1"/>
  </sheetPr>
  <dimension ref="A1:AF304"/>
  <sheetViews>
    <sheetView tabSelected="1" zoomScale="75" zoomScaleNormal="75" workbookViewId="0">
      <selection activeCell="C13" sqref="C13"/>
    </sheetView>
  </sheetViews>
  <sheetFormatPr defaultColWidth="9.140625" defaultRowHeight="12.75"/>
  <cols>
    <col min="1" max="1" width="14.7109375" style="46" customWidth="1"/>
    <col min="2" max="2" width="13.28515625" style="42" bestFit="1" customWidth="1"/>
    <col min="3" max="3" width="34.140625" style="42" bestFit="1" customWidth="1"/>
    <col min="4" max="4" width="20.42578125" style="42" bestFit="1" customWidth="1"/>
    <col min="5" max="5" width="26.85546875" style="42" bestFit="1" customWidth="1"/>
    <col min="6" max="6" width="9.140625" style="46" bestFit="1" customWidth="1"/>
    <col min="7" max="7" width="21.28515625" style="47" bestFit="1" customWidth="1"/>
    <col min="8" max="8" width="22.28515625" style="42" bestFit="1" customWidth="1"/>
    <col min="9" max="9" width="8.28515625" style="46" bestFit="1" customWidth="1"/>
    <col min="10" max="10" width="12" style="46" bestFit="1" customWidth="1"/>
    <col min="11" max="11" width="10.5703125" style="75" bestFit="1" customWidth="1"/>
    <col min="12" max="12" width="9.7109375" style="43" bestFit="1" customWidth="1"/>
    <col min="13" max="13" width="12.7109375" style="75" bestFit="1" customWidth="1"/>
    <col min="14" max="14" width="9.28515625" style="46" bestFit="1" customWidth="1"/>
    <col min="15" max="15" width="16.7109375" style="75" customWidth="1"/>
    <col min="16" max="16" width="9.28515625" style="42" bestFit="1" customWidth="1"/>
    <col min="17" max="17" width="15.5703125" style="75" customWidth="1"/>
    <col min="18" max="18" width="12.5703125" style="42" customWidth="1"/>
    <col min="19" max="19" width="10.28515625" style="46" bestFit="1" customWidth="1"/>
    <col min="20" max="20" width="13.42578125" style="46" bestFit="1" customWidth="1"/>
    <col min="21" max="21" width="10" style="42" bestFit="1" customWidth="1"/>
    <col min="22" max="22" width="9.140625" style="46" bestFit="1" customWidth="1"/>
    <col min="23" max="23" width="12.5703125" style="42" bestFit="1" customWidth="1"/>
    <col min="24" max="24" width="10.5703125" style="82" bestFit="1" customWidth="1"/>
    <col min="25" max="25" width="16.28515625" style="42" bestFit="1" customWidth="1"/>
    <col min="26" max="26" width="4.140625" style="42" customWidth="1"/>
    <col min="27" max="27" width="11" style="49" bestFit="1" customWidth="1"/>
    <col min="28" max="28" width="10.5703125" style="48" bestFit="1" customWidth="1"/>
    <col min="29" max="29" width="12" style="50" bestFit="1" customWidth="1"/>
    <col min="30" max="30" width="12" style="48" bestFit="1" customWidth="1"/>
    <col min="31" max="31" width="10.5703125" style="50" bestFit="1" customWidth="1"/>
    <col min="32" max="32" width="7.7109375" style="42" customWidth="1"/>
    <col min="33" max="16384" width="9.140625" style="42"/>
  </cols>
  <sheetData>
    <row r="1" spans="1:32" s="12" customFormat="1" ht="26.25">
      <c r="A1" s="96" t="s">
        <v>389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76"/>
      <c r="Y1" s="10"/>
      <c r="Z1" s="10"/>
      <c r="AA1" s="11"/>
      <c r="AB1" s="10"/>
      <c r="AC1" s="10"/>
      <c r="AD1" s="10"/>
      <c r="AE1" s="10"/>
    </row>
    <row r="2" spans="1:32" s="13" customFormat="1" ht="15">
      <c r="A2" s="97">
        <v>42836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77"/>
      <c r="Y2" s="41"/>
      <c r="Z2" s="41"/>
      <c r="AA2" s="41"/>
      <c r="AB2" s="41"/>
      <c r="AC2" s="41"/>
      <c r="AD2" s="41"/>
      <c r="AE2" s="41"/>
    </row>
    <row r="3" spans="1:32" s="12" customFormat="1" ht="12.75" customHeight="1">
      <c r="A3" s="14" t="s">
        <v>322</v>
      </c>
      <c r="B3" s="15"/>
      <c r="C3" s="15"/>
      <c r="D3" s="16"/>
      <c r="E3" s="16"/>
      <c r="F3" s="17"/>
      <c r="G3" s="16"/>
      <c r="H3" s="16"/>
      <c r="I3" s="18"/>
      <c r="J3" s="18"/>
      <c r="K3" s="70"/>
      <c r="L3" s="19"/>
      <c r="M3" s="70"/>
      <c r="N3" s="18"/>
      <c r="O3" s="70"/>
      <c r="P3" s="15"/>
      <c r="Q3" s="70"/>
      <c r="R3" s="15"/>
      <c r="S3" s="15"/>
      <c r="T3" s="15"/>
      <c r="U3" s="15"/>
      <c r="V3" s="15"/>
      <c r="W3" s="16"/>
      <c r="X3" s="78"/>
      <c r="Y3" s="21" t="s">
        <v>323</v>
      </c>
      <c r="Z3" s="15"/>
      <c r="AA3" s="22"/>
      <c r="AB3" s="20"/>
      <c r="AC3" s="22"/>
      <c r="AD3" s="98" t="e">
        <f>#REF!</f>
        <v>#REF!</v>
      </c>
      <c r="AE3" s="98"/>
    </row>
    <row r="4" spans="1:32" s="51" customFormat="1" ht="63" customHeight="1">
      <c r="A4" s="36" t="s">
        <v>324</v>
      </c>
      <c r="B4" s="36" t="s">
        <v>325</v>
      </c>
      <c r="C4" s="36" t="s">
        <v>355</v>
      </c>
      <c r="D4" s="36" t="s">
        <v>326</v>
      </c>
      <c r="E4" s="36" t="s">
        <v>327</v>
      </c>
      <c r="F4" s="36" t="s">
        <v>328</v>
      </c>
      <c r="G4" s="36" t="s">
        <v>329</v>
      </c>
      <c r="H4" s="36" t="s">
        <v>330</v>
      </c>
      <c r="I4" s="36" t="s">
        <v>311</v>
      </c>
      <c r="J4" s="36" t="s">
        <v>331</v>
      </c>
      <c r="K4" s="71" t="s">
        <v>388</v>
      </c>
      <c r="L4" s="36" t="s">
        <v>332</v>
      </c>
      <c r="M4" s="71" t="s">
        <v>390</v>
      </c>
      <c r="N4" s="36" t="s">
        <v>333</v>
      </c>
      <c r="O4" s="71" t="s">
        <v>391</v>
      </c>
      <c r="P4" s="36" t="s">
        <v>334</v>
      </c>
      <c r="Q4" s="71" t="s">
        <v>392</v>
      </c>
      <c r="R4" s="36" t="s">
        <v>335</v>
      </c>
      <c r="S4" s="36" t="s">
        <v>336</v>
      </c>
      <c r="T4" s="36" t="s">
        <v>393</v>
      </c>
      <c r="U4" s="36" t="s">
        <v>337</v>
      </c>
      <c r="V4" s="36" t="s">
        <v>338</v>
      </c>
      <c r="W4" s="36" t="s">
        <v>339</v>
      </c>
      <c r="X4" s="79" t="s">
        <v>395</v>
      </c>
      <c r="Y4" s="38" t="s">
        <v>320</v>
      </c>
      <c r="Z4" s="38" t="s">
        <v>340</v>
      </c>
      <c r="AA4" s="39" t="s">
        <v>394</v>
      </c>
      <c r="AB4" s="38" t="s">
        <v>341</v>
      </c>
      <c r="AC4" s="38" t="s">
        <v>342</v>
      </c>
      <c r="AD4" s="40" t="s">
        <v>343</v>
      </c>
      <c r="AE4" s="39" t="s">
        <v>344</v>
      </c>
      <c r="AF4" s="23" t="s">
        <v>345</v>
      </c>
    </row>
    <row r="5" spans="1:32" s="54" customFormat="1" ht="36.75" customHeight="1">
      <c r="A5" s="57">
        <v>2017</v>
      </c>
      <c r="B5" s="58" t="s">
        <v>357</v>
      </c>
      <c r="C5" s="58" t="s">
        <v>358</v>
      </c>
      <c r="D5" s="58" t="s">
        <v>379</v>
      </c>
      <c r="E5" s="58" t="s">
        <v>380</v>
      </c>
      <c r="F5" s="23">
        <v>9.2200000000000006</v>
      </c>
      <c r="G5" s="58" t="s">
        <v>283</v>
      </c>
      <c r="H5" s="58" t="s">
        <v>283</v>
      </c>
      <c r="I5" s="58" t="s">
        <v>315</v>
      </c>
      <c r="J5" s="23"/>
      <c r="K5" s="72">
        <v>369954</v>
      </c>
      <c r="L5" s="23" t="s">
        <v>162</v>
      </c>
      <c r="M5" s="72"/>
      <c r="N5" s="23" t="s">
        <v>228</v>
      </c>
      <c r="O5" s="72">
        <v>92488</v>
      </c>
      <c r="P5" s="23" t="s">
        <v>263</v>
      </c>
      <c r="Q5" s="72">
        <f>K5+M5+O5</f>
        <v>462442</v>
      </c>
      <c r="R5" s="23">
        <v>123694</v>
      </c>
      <c r="S5" s="23"/>
      <c r="T5" s="59">
        <v>42836</v>
      </c>
      <c r="U5" s="23" t="s">
        <v>308</v>
      </c>
      <c r="V5" s="23"/>
      <c r="W5" s="58" t="s">
        <v>399</v>
      </c>
      <c r="X5" s="72">
        <f>Q5</f>
        <v>462442</v>
      </c>
      <c r="Y5" s="60"/>
      <c r="Z5" s="60"/>
      <c r="AA5" s="61">
        <v>42671</v>
      </c>
      <c r="AB5" s="60"/>
      <c r="AC5" s="62"/>
      <c r="AD5" s="63"/>
      <c r="AE5" s="62"/>
      <c r="AF5" s="64" t="s">
        <v>356</v>
      </c>
    </row>
    <row r="6" spans="1:32" s="54" customFormat="1" ht="36.75" customHeight="1">
      <c r="A6" s="57">
        <v>2017</v>
      </c>
      <c r="B6" s="58" t="s">
        <v>357</v>
      </c>
      <c r="C6" s="58" t="s">
        <v>364</v>
      </c>
      <c r="D6" s="58" t="s">
        <v>365</v>
      </c>
      <c r="E6" s="58" t="s">
        <v>366</v>
      </c>
      <c r="F6" s="23"/>
      <c r="G6" s="58" t="s">
        <v>289</v>
      </c>
      <c r="H6" s="58" t="s">
        <v>367</v>
      </c>
      <c r="I6" s="58" t="s">
        <v>315</v>
      </c>
      <c r="J6" s="23" t="s">
        <v>368</v>
      </c>
      <c r="K6" s="72">
        <v>30000</v>
      </c>
      <c r="L6" s="23" t="s">
        <v>162</v>
      </c>
      <c r="M6" s="72">
        <v>0</v>
      </c>
      <c r="N6" s="23" t="s">
        <v>368</v>
      </c>
      <c r="O6" s="72">
        <v>7500</v>
      </c>
      <c r="P6" s="23" t="s">
        <v>269</v>
      </c>
      <c r="Q6" s="72">
        <f>K6+M6+O6</f>
        <v>37500</v>
      </c>
      <c r="R6" s="23">
        <v>119239</v>
      </c>
      <c r="S6" s="23"/>
      <c r="T6" s="59">
        <v>42376</v>
      </c>
      <c r="U6" s="23" t="s">
        <v>309</v>
      </c>
      <c r="V6" s="23"/>
      <c r="W6" s="58"/>
      <c r="X6" s="72">
        <f>Q6</f>
        <v>37500</v>
      </c>
      <c r="Y6" s="60"/>
      <c r="Z6" s="60"/>
      <c r="AA6" s="61">
        <v>42401</v>
      </c>
      <c r="AB6" s="60"/>
      <c r="AC6" s="62"/>
      <c r="AD6" s="63"/>
      <c r="AE6" s="62"/>
      <c r="AF6" s="64" t="s">
        <v>356</v>
      </c>
    </row>
    <row r="7" spans="1:32" s="54" customFormat="1" ht="36.75" customHeight="1">
      <c r="A7" s="57">
        <v>2017</v>
      </c>
      <c r="B7" s="58" t="s">
        <v>357</v>
      </c>
      <c r="C7" s="58" t="s">
        <v>358</v>
      </c>
      <c r="D7" s="58" t="s">
        <v>381</v>
      </c>
      <c r="E7" s="58" t="s">
        <v>382</v>
      </c>
      <c r="F7" s="23">
        <v>0.19</v>
      </c>
      <c r="G7" s="58" t="s">
        <v>283</v>
      </c>
      <c r="H7" s="58" t="s">
        <v>283</v>
      </c>
      <c r="I7" s="58" t="s">
        <v>315</v>
      </c>
      <c r="J7" s="23"/>
      <c r="K7" s="72">
        <v>0</v>
      </c>
      <c r="L7" s="23" t="s">
        <v>162</v>
      </c>
      <c r="M7" s="72">
        <v>33066</v>
      </c>
      <c r="N7" s="23" t="s">
        <v>228</v>
      </c>
      <c r="O7" s="72">
        <v>8266</v>
      </c>
      <c r="P7" s="23" t="s">
        <v>263</v>
      </c>
      <c r="Q7" s="72">
        <f>K7+M7+O7</f>
        <v>41332</v>
      </c>
      <c r="R7" s="23">
        <v>131836</v>
      </c>
      <c r="S7" s="23"/>
      <c r="T7" s="59">
        <v>42836</v>
      </c>
      <c r="U7" s="23" t="s">
        <v>308</v>
      </c>
      <c r="V7" s="23"/>
      <c r="W7" s="58"/>
      <c r="X7" s="72">
        <v>108000</v>
      </c>
      <c r="Y7" s="60"/>
      <c r="Z7" s="60"/>
      <c r="AA7" s="61">
        <v>42671</v>
      </c>
      <c r="AB7" s="60"/>
      <c r="AC7" s="62"/>
      <c r="AD7" s="63"/>
      <c r="AE7" s="62"/>
      <c r="AF7" s="64" t="s">
        <v>356</v>
      </c>
    </row>
    <row r="8" spans="1:32" s="54" customFormat="1" ht="36.75" customHeight="1">
      <c r="A8" s="57">
        <v>2017</v>
      </c>
      <c r="B8" s="58" t="s">
        <v>361</v>
      </c>
      <c r="C8" s="58" t="s">
        <v>362</v>
      </c>
      <c r="D8" s="58" t="s">
        <v>383</v>
      </c>
      <c r="E8" s="58" t="s">
        <v>387</v>
      </c>
      <c r="F8" s="23">
        <v>1.03</v>
      </c>
      <c r="G8" s="58" t="s">
        <v>281</v>
      </c>
      <c r="H8" s="58" t="s">
        <v>384</v>
      </c>
      <c r="I8" s="58" t="s">
        <v>315</v>
      </c>
      <c r="J8" s="23"/>
      <c r="K8" s="72">
        <v>651856</v>
      </c>
      <c r="L8" s="23" t="s">
        <v>162</v>
      </c>
      <c r="M8" s="72">
        <v>150000</v>
      </c>
      <c r="N8" s="23" t="s">
        <v>236</v>
      </c>
      <c r="O8" s="72">
        <v>12000</v>
      </c>
      <c r="P8" s="23" t="s">
        <v>263</v>
      </c>
      <c r="Q8" s="72">
        <f>K8+M8+O8</f>
        <v>813856</v>
      </c>
      <c r="R8" s="23">
        <v>129568</v>
      </c>
      <c r="S8" s="23"/>
      <c r="T8" s="59">
        <v>42836</v>
      </c>
      <c r="U8" s="23" t="s">
        <v>308</v>
      </c>
      <c r="V8" s="23"/>
      <c r="W8" s="58"/>
      <c r="X8" s="72">
        <f>Q8</f>
        <v>813856</v>
      </c>
      <c r="Y8" s="60"/>
      <c r="Z8" s="60"/>
      <c r="AA8" s="61">
        <v>42647</v>
      </c>
      <c r="AB8" s="60"/>
      <c r="AC8" s="62"/>
      <c r="AD8" s="63"/>
      <c r="AE8" s="62"/>
      <c r="AF8" s="64" t="s">
        <v>356</v>
      </c>
    </row>
    <row r="9" spans="1:32" s="54" customFormat="1" ht="36.75" customHeight="1">
      <c r="A9" s="57">
        <v>2017</v>
      </c>
      <c r="B9" s="58" t="s">
        <v>361</v>
      </c>
      <c r="C9" s="58" t="s">
        <v>362</v>
      </c>
      <c r="D9" s="58" t="s">
        <v>191</v>
      </c>
      <c r="E9" s="58" t="s">
        <v>369</v>
      </c>
      <c r="F9" s="23"/>
      <c r="G9" s="58" t="s">
        <v>292</v>
      </c>
      <c r="H9" s="58" t="s">
        <v>370</v>
      </c>
      <c r="I9" s="58" t="s">
        <v>312</v>
      </c>
      <c r="J9" s="23"/>
      <c r="K9" s="72">
        <v>8000</v>
      </c>
      <c r="L9" s="23" t="s">
        <v>162</v>
      </c>
      <c r="M9" s="72">
        <v>2000</v>
      </c>
      <c r="N9" s="23" t="s">
        <v>222</v>
      </c>
      <c r="O9" s="72">
        <v>0</v>
      </c>
      <c r="P9" s="23" t="s">
        <v>269</v>
      </c>
      <c r="Q9" s="72">
        <f>K9+M9+O9</f>
        <v>10000</v>
      </c>
      <c r="R9" s="23">
        <v>127333</v>
      </c>
      <c r="S9" s="23"/>
      <c r="T9" s="59">
        <v>42719</v>
      </c>
      <c r="U9" s="23" t="s">
        <v>309</v>
      </c>
      <c r="V9" s="23"/>
      <c r="W9" s="58" t="s">
        <v>398</v>
      </c>
      <c r="X9" s="72">
        <f>Q9</f>
        <v>10000</v>
      </c>
      <c r="Y9" s="60"/>
      <c r="Z9" s="60"/>
      <c r="AA9" s="61">
        <v>42401</v>
      </c>
      <c r="AB9" s="60"/>
      <c r="AC9" s="62"/>
      <c r="AD9" s="63"/>
      <c r="AE9" s="62"/>
      <c r="AF9" s="64" t="s">
        <v>356</v>
      </c>
    </row>
    <row r="10" spans="1:32" s="55" customFormat="1" ht="42" customHeight="1">
      <c r="A10" s="57">
        <v>2017</v>
      </c>
      <c r="B10" s="58" t="s">
        <v>371</v>
      </c>
      <c r="C10" s="58" t="s">
        <v>373</v>
      </c>
      <c r="D10" s="58" t="s">
        <v>191</v>
      </c>
      <c r="E10" s="58" t="s">
        <v>373</v>
      </c>
      <c r="F10" s="23"/>
      <c r="G10" s="58" t="s">
        <v>293</v>
      </c>
      <c r="H10" s="58" t="s">
        <v>396</v>
      </c>
      <c r="I10" s="58"/>
      <c r="J10" s="23" t="s">
        <v>368</v>
      </c>
      <c r="K10" s="72">
        <v>41000</v>
      </c>
      <c r="L10" s="23" t="s">
        <v>162</v>
      </c>
      <c r="M10" s="72">
        <v>0</v>
      </c>
      <c r="N10" s="23" t="s">
        <v>368</v>
      </c>
      <c r="O10" s="72">
        <v>10250</v>
      </c>
      <c r="P10" s="23" t="s">
        <v>269</v>
      </c>
      <c r="Q10" s="72">
        <f>K10+M10+O10</f>
        <v>51250</v>
      </c>
      <c r="R10" s="23">
        <v>119247</v>
      </c>
      <c r="S10" s="23"/>
      <c r="T10" s="59">
        <v>42719</v>
      </c>
      <c r="U10" s="23" t="s">
        <v>309</v>
      </c>
      <c r="V10" s="23"/>
      <c r="W10" s="58" t="s">
        <v>397</v>
      </c>
      <c r="X10" s="72">
        <f>Q10</f>
        <v>51250</v>
      </c>
      <c r="Y10" s="60"/>
      <c r="Z10" s="60"/>
      <c r="AA10" s="61">
        <v>42401</v>
      </c>
      <c r="AB10" s="60"/>
      <c r="AC10" s="62"/>
      <c r="AD10" s="63"/>
      <c r="AE10" s="62"/>
      <c r="AF10" s="64" t="s">
        <v>356</v>
      </c>
    </row>
    <row r="11" spans="1:32" s="54" customFormat="1" ht="56.25" customHeight="1">
      <c r="A11" s="57">
        <v>2017</v>
      </c>
      <c r="B11" s="58" t="s">
        <v>361</v>
      </c>
      <c r="C11" s="58" t="s">
        <v>362</v>
      </c>
      <c r="D11" s="58" t="s">
        <v>406</v>
      </c>
      <c r="E11" s="58" t="s">
        <v>407</v>
      </c>
      <c r="F11" s="23">
        <v>4</v>
      </c>
      <c r="G11" s="58" t="s">
        <v>283</v>
      </c>
      <c r="H11" s="58" t="s">
        <v>283</v>
      </c>
      <c r="I11" s="58" t="s">
        <v>315</v>
      </c>
      <c r="J11" s="23"/>
      <c r="K11" s="72">
        <v>226767</v>
      </c>
      <c r="L11" s="23" t="s">
        <v>162</v>
      </c>
      <c r="M11" s="72">
        <v>60000</v>
      </c>
      <c r="N11" s="23" t="s">
        <v>228</v>
      </c>
      <c r="O11" s="72">
        <v>38233</v>
      </c>
      <c r="P11" s="23" t="s">
        <v>263</v>
      </c>
      <c r="Q11" s="72">
        <f>K11+M11+O11</f>
        <v>325000</v>
      </c>
      <c r="R11" s="23">
        <v>129689</v>
      </c>
      <c r="S11" s="23"/>
      <c r="T11" s="59">
        <v>42836</v>
      </c>
      <c r="U11" s="23" t="s">
        <v>306</v>
      </c>
      <c r="V11" s="23"/>
      <c r="W11" s="58"/>
      <c r="X11" s="72">
        <f>Q11</f>
        <v>325000</v>
      </c>
      <c r="Y11" s="60"/>
      <c r="Z11" s="60"/>
      <c r="AA11" s="61">
        <v>42401</v>
      </c>
      <c r="AB11" s="60"/>
      <c r="AC11" s="62"/>
      <c r="AD11" s="63"/>
      <c r="AE11" s="62"/>
      <c r="AF11" s="64" t="s">
        <v>356</v>
      </c>
    </row>
    <row r="12" spans="1:32" s="54" customFormat="1" ht="56.25" customHeight="1">
      <c r="A12" s="92">
        <v>2017</v>
      </c>
      <c r="B12" s="85" t="s">
        <v>371</v>
      </c>
      <c r="C12" s="85" t="s">
        <v>373</v>
      </c>
      <c r="D12" s="85" t="s">
        <v>191</v>
      </c>
      <c r="E12" s="85" t="s">
        <v>373</v>
      </c>
      <c r="F12" s="92"/>
      <c r="G12" s="85" t="s">
        <v>293</v>
      </c>
      <c r="H12" s="85" t="s">
        <v>396</v>
      </c>
      <c r="I12" s="92"/>
      <c r="J12" s="92"/>
      <c r="K12" s="93">
        <v>70046</v>
      </c>
      <c r="L12" s="86" t="s">
        <v>162</v>
      </c>
      <c r="M12" s="93"/>
      <c r="N12" s="92"/>
      <c r="O12" s="93">
        <v>17500</v>
      </c>
      <c r="P12" s="92" t="s">
        <v>269</v>
      </c>
      <c r="Q12" s="87">
        <f>K12+M12+O12</f>
        <v>87546</v>
      </c>
      <c r="R12" s="92"/>
      <c r="S12" s="92"/>
      <c r="T12" s="88">
        <v>42912</v>
      </c>
      <c r="U12" s="86" t="s">
        <v>310</v>
      </c>
      <c r="V12" s="92"/>
      <c r="W12" s="92"/>
      <c r="X12" s="87">
        <f>Q12</f>
        <v>87546</v>
      </c>
      <c r="Y12" s="92"/>
      <c r="Z12" s="92"/>
      <c r="AA12" s="94">
        <v>42401</v>
      </c>
      <c r="AB12" s="95"/>
      <c r="AC12" s="94"/>
      <c r="AD12" s="95"/>
      <c r="AE12" s="94"/>
      <c r="AF12" s="89" t="s">
        <v>356</v>
      </c>
    </row>
    <row r="13" spans="1:32" s="55" customFormat="1" ht="56.25" customHeight="1">
      <c r="A13" s="57">
        <v>2018</v>
      </c>
      <c r="B13" s="58" t="s">
        <v>357</v>
      </c>
      <c r="C13" s="58" t="s">
        <v>358</v>
      </c>
      <c r="D13" s="58" t="s">
        <v>402</v>
      </c>
      <c r="E13" s="58" t="s">
        <v>403</v>
      </c>
      <c r="F13" s="23">
        <v>11.11</v>
      </c>
      <c r="G13" s="58" t="s">
        <v>283</v>
      </c>
      <c r="H13" s="58" t="s">
        <v>401</v>
      </c>
      <c r="I13" s="58" t="s">
        <v>315</v>
      </c>
      <c r="J13" s="23"/>
      <c r="K13" s="72">
        <v>440000</v>
      </c>
      <c r="L13" s="23" t="s">
        <v>162</v>
      </c>
      <c r="M13" s="72">
        <v>0</v>
      </c>
      <c r="N13" s="23" t="s">
        <v>228</v>
      </c>
      <c r="O13" s="72">
        <v>110000</v>
      </c>
      <c r="P13" s="23" t="s">
        <v>263</v>
      </c>
      <c r="Q13" s="72">
        <f>K13+M13+O13</f>
        <v>550000</v>
      </c>
      <c r="R13" s="23">
        <v>129688</v>
      </c>
      <c r="S13" s="23"/>
      <c r="T13" s="59">
        <v>42836</v>
      </c>
      <c r="U13" s="23" t="s">
        <v>309</v>
      </c>
      <c r="V13" s="23"/>
      <c r="W13" s="58"/>
      <c r="X13" s="72">
        <f>Q13</f>
        <v>550000</v>
      </c>
      <c r="Y13" s="60"/>
      <c r="Z13" s="60"/>
      <c r="AA13" s="61">
        <v>42639</v>
      </c>
      <c r="AB13" s="60"/>
      <c r="AC13" s="62"/>
      <c r="AD13" s="63"/>
      <c r="AE13" s="62"/>
      <c r="AF13" s="64" t="s">
        <v>356</v>
      </c>
    </row>
    <row r="14" spans="1:32" s="54" customFormat="1" ht="66" customHeight="1">
      <c r="A14" s="23">
        <v>2018</v>
      </c>
      <c r="B14" s="23" t="s">
        <v>357</v>
      </c>
      <c r="C14" s="23" t="s">
        <v>364</v>
      </c>
      <c r="D14" s="23" t="s">
        <v>367</v>
      </c>
      <c r="E14" s="23" t="s">
        <v>375</v>
      </c>
      <c r="F14" s="23"/>
      <c r="G14" s="23" t="s">
        <v>289</v>
      </c>
      <c r="H14" s="23" t="s">
        <v>367</v>
      </c>
      <c r="I14" s="23"/>
      <c r="J14" s="23"/>
      <c r="K14" s="72">
        <v>30000</v>
      </c>
      <c r="L14" s="23" t="s">
        <v>162</v>
      </c>
      <c r="M14" s="72"/>
      <c r="N14" s="23"/>
      <c r="O14" s="72">
        <v>7500</v>
      </c>
      <c r="P14" s="23" t="s">
        <v>269</v>
      </c>
      <c r="Q14" s="72">
        <f>K14+M14+O14</f>
        <v>37500</v>
      </c>
      <c r="R14" s="23">
        <v>129694</v>
      </c>
      <c r="S14" s="23"/>
      <c r="T14" s="59">
        <v>42376</v>
      </c>
      <c r="U14" s="23" t="s">
        <v>306</v>
      </c>
      <c r="V14" s="23"/>
      <c r="W14" s="23"/>
      <c r="X14" s="72">
        <f>Q14</f>
        <v>37500</v>
      </c>
      <c r="Y14" s="23"/>
      <c r="Z14" s="23"/>
      <c r="AA14" s="61">
        <v>42401</v>
      </c>
      <c r="AB14" s="65"/>
      <c r="AC14" s="61"/>
      <c r="AD14" s="65"/>
      <c r="AE14" s="61"/>
      <c r="AF14" s="64" t="s">
        <v>356</v>
      </c>
    </row>
    <row r="15" spans="1:32" s="54" customFormat="1" ht="42" customHeight="1">
      <c r="A15" s="57">
        <v>2018</v>
      </c>
      <c r="B15" s="58" t="s">
        <v>371</v>
      </c>
      <c r="C15" s="58" t="s">
        <v>372</v>
      </c>
      <c r="D15" s="58" t="s">
        <v>359</v>
      </c>
      <c r="E15" s="58" t="s">
        <v>359</v>
      </c>
      <c r="F15" s="23"/>
      <c r="G15" s="58" t="s">
        <v>282</v>
      </c>
      <c r="H15" s="58" t="s">
        <v>283</v>
      </c>
      <c r="I15" s="58" t="s">
        <v>315</v>
      </c>
      <c r="J15" s="23" t="s">
        <v>368</v>
      </c>
      <c r="K15" s="72">
        <v>769781</v>
      </c>
      <c r="L15" s="23" t="s">
        <v>162</v>
      </c>
      <c r="M15" s="72">
        <v>55735</v>
      </c>
      <c r="N15" s="23" t="s">
        <v>228</v>
      </c>
      <c r="O15" s="72">
        <v>192445</v>
      </c>
      <c r="P15" s="23" t="s">
        <v>263</v>
      </c>
      <c r="Q15" s="72">
        <f>K15+M15+O15</f>
        <v>1017961</v>
      </c>
      <c r="R15" s="23">
        <v>129692</v>
      </c>
      <c r="S15" s="23"/>
      <c r="T15" s="59">
        <v>42488</v>
      </c>
      <c r="U15" s="23" t="s">
        <v>306</v>
      </c>
      <c r="V15" s="23"/>
      <c r="W15" s="58"/>
      <c r="X15" s="72">
        <f>Q15</f>
        <v>1017961</v>
      </c>
      <c r="Y15" s="60"/>
      <c r="Z15" s="60"/>
      <c r="AA15" s="61">
        <v>42647</v>
      </c>
      <c r="AB15" s="60"/>
      <c r="AC15" s="62"/>
      <c r="AD15" s="63"/>
      <c r="AE15" s="62"/>
      <c r="AF15" s="64" t="s">
        <v>356</v>
      </c>
    </row>
    <row r="16" spans="1:32" s="54" customFormat="1" ht="42" customHeight="1">
      <c r="A16" s="66">
        <v>2018</v>
      </c>
      <c r="B16" s="58" t="s">
        <v>371</v>
      </c>
      <c r="C16" s="58" t="s">
        <v>373</v>
      </c>
      <c r="D16" s="66" t="s">
        <v>367</v>
      </c>
      <c r="E16" s="58" t="s">
        <v>373</v>
      </c>
      <c r="F16" s="66"/>
      <c r="G16" s="23" t="s">
        <v>289</v>
      </c>
      <c r="H16" s="66" t="s">
        <v>367</v>
      </c>
      <c r="I16" s="66"/>
      <c r="J16" s="66"/>
      <c r="K16" s="73">
        <v>29000</v>
      </c>
      <c r="L16" s="23" t="s">
        <v>162</v>
      </c>
      <c r="M16" s="73"/>
      <c r="N16" s="66"/>
      <c r="O16" s="73">
        <v>7000</v>
      </c>
      <c r="P16" s="66" t="s">
        <v>269</v>
      </c>
      <c r="Q16" s="72">
        <f>K16+M16+O16</f>
        <v>36000</v>
      </c>
      <c r="R16" s="66">
        <v>129693</v>
      </c>
      <c r="S16" s="66"/>
      <c r="T16" s="59">
        <v>42376</v>
      </c>
      <c r="U16" s="23" t="s">
        <v>306</v>
      </c>
      <c r="V16" s="66"/>
      <c r="W16" s="66"/>
      <c r="X16" s="72">
        <f>Q16</f>
        <v>36000</v>
      </c>
      <c r="Y16" s="66"/>
      <c r="Z16" s="66"/>
      <c r="AA16" s="67">
        <v>42401</v>
      </c>
      <c r="AB16" s="68"/>
      <c r="AC16" s="67"/>
      <c r="AD16" s="68"/>
      <c r="AE16" s="67"/>
      <c r="AF16" s="64" t="s">
        <v>356</v>
      </c>
    </row>
    <row r="17" spans="1:32" s="54" customFormat="1" ht="42" customHeight="1">
      <c r="A17" s="23">
        <v>2018</v>
      </c>
      <c r="B17" s="58" t="s">
        <v>357</v>
      </c>
      <c r="C17" s="58" t="s">
        <v>358</v>
      </c>
      <c r="D17" s="58" t="s">
        <v>404</v>
      </c>
      <c r="E17" s="58" t="s">
        <v>405</v>
      </c>
      <c r="F17" s="23">
        <v>5.18</v>
      </c>
      <c r="G17" s="58" t="s">
        <v>283</v>
      </c>
      <c r="H17" s="58" t="s">
        <v>401</v>
      </c>
      <c r="I17" s="58" t="s">
        <v>315</v>
      </c>
      <c r="J17" s="23"/>
      <c r="K17" s="72">
        <v>0</v>
      </c>
      <c r="L17" s="23" t="s">
        <v>162</v>
      </c>
      <c r="M17" s="72">
        <v>180000</v>
      </c>
      <c r="N17" s="23" t="s">
        <v>228</v>
      </c>
      <c r="O17" s="72">
        <v>45000</v>
      </c>
      <c r="P17" s="23" t="s">
        <v>263</v>
      </c>
      <c r="Q17" s="72">
        <f>K17+M17+O17</f>
        <v>225000</v>
      </c>
      <c r="R17" s="23"/>
      <c r="S17" s="23"/>
      <c r="T17" s="59">
        <v>42836</v>
      </c>
      <c r="U17" s="23" t="s">
        <v>309</v>
      </c>
      <c r="V17" s="23"/>
      <c r="W17" s="58"/>
      <c r="X17" s="72">
        <f>Q17</f>
        <v>225000</v>
      </c>
      <c r="Y17" s="60"/>
      <c r="Z17" s="60"/>
      <c r="AA17" s="61">
        <v>42639</v>
      </c>
      <c r="AB17" s="60"/>
      <c r="AC17" s="62"/>
      <c r="AD17" s="63"/>
      <c r="AE17" s="62"/>
      <c r="AF17" s="64" t="s">
        <v>356</v>
      </c>
    </row>
    <row r="18" spans="1:32" s="54" customFormat="1" ht="42" customHeight="1">
      <c r="A18" s="57">
        <v>2019</v>
      </c>
      <c r="B18" s="58" t="s">
        <v>357</v>
      </c>
      <c r="C18" s="58" t="s">
        <v>358</v>
      </c>
      <c r="D18" s="58" t="s">
        <v>359</v>
      </c>
      <c r="E18" s="58" t="s">
        <v>360</v>
      </c>
      <c r="F18" s="23">
        <v>0</v>
      </c>
      <c r="G18" s="58" t="s">
        <v>283</v>
      </c>
      <c r="H18" s="58" t="s">
        <v>283</v>
      </c>
      <c r="I18" s="58" t="s">
        <v>315</v>
      </c>
      <c r="J18" s="23"/>
      <c r="K18" s="72">
        <v>401000</v>
      </c>
      <c r="L18" s="23" t="s">
        <v>162</v>
      </c>
      <c r="M18" s="72">
        <v>84500</v>
      </c>
      <c r="N18" s="23" t="s">
        <v>228</v>
      </c>
      <c r="O18" s="72">
        <v>122000</v>
      </c>
      <c r="P18" s="23" t="s">
        <v>263</v>
      </c>
      <c r="Q18" s="72">
        <f>K18+M18+O18</f>
        <v>607500</v>
      </c>
      <c r="R18" s="23">
        <v>129695</v>
      </c>
      <c r="S18" s="23"/>
      <c r="T18" s="59">
        <v>42488</v>
      </c>
      <c r="U18" s="23" t="s">
        <v>306</v>
      </c>
      <c r="V18" s="23"/>
      <c r="W18" s="58"/>
      <c r="X18" s="72">
        <f>Q18</f>
        <v>607500</v>
      </c>
      <c r="Y18" s="60"/>
      <c r="Z18" s="60"/>
      <c r="AA18" s="61">
        <v>42639</v>
      </c>
      <c r="AB18" s="60"/>
      <c r="AC18" s="62"/>
      <c r="AD18" s="63"/>
      <c r="AE18" s="62"/>
      <c r="AF18" s="64" t="s">
        <v>356</v>
      </c>
    </row>
    <row r="19" spans="1:32" s="69" customFormat="1" ht="42" customHeight="1">
      <c r="A19" s="23">
        <v>2019</v>
      </c>
      <c r="B19" s="23" t="s">
        <v>357</v>
      </c>
      <c r="C19" s="23" t="s">
        <v>364</v>
      </c>
      <c r="D19" s="23" t="s">
        <v>376</v>
      </c>
      <c r="E19" s="23" t="s">
        <v>375</v>
      </c>
      <c r="F19" s="23"/>
      <c r="G19" s="58" t="s">
        <v>292</v>
      </c>
      <c r="H19" s="23" t="s">
        <v>377</v>
      </c>
      <c r="I19" s="23"/>
      <c r="J19" s="23"/>
      <c r="K19" s="72">
        <v>30001</v>
      </c>
      <c r="L19" s="23" t="s">
        <v>162</v>
      </c>
      <c r="M19" s="72"/>
      <c r="N19" s="23"/>
      <c r="O19" s="72">
        <v>7501</v>
      </c>
      <c r="P19" s="23" t="s">
        <v>269</v>
      </c>
      <c r="Q19" s="72">
        <f>K19+M19+O19</f>
        <v>37502</v>
      </c>
      <c r="R19" s="23">
        <v>129699</v>
      </c>
      <c r="S19" s="23"/>
      <c r="T19" s="59">
        <v>42376</v>
      </c>
      <c r="U19" s="23" t="s">
        <v>306</v>
      </c>
      <c r="V19" s="23"/>
      <c r="W19" s="23"/>
      <c r="X19" s="72">
        <f>Q19</f>
        <v>37502</v>
      </c>
      <c r="Y19" s="23"/>
      <c r="Z19" s="23"/>
      <c r="AA19" s="61">
        <v>42401</v>
      </c>
      <c r="AB19" s="65"/>
      <c r="AC19" s="61"/>
      <c r="AD19" s="65"/>
      <c r="AE19" s="61"/>
      <c r="AF19" s="64" t="s">
        <v>356</v>
      </c>
    </row>
    <row r="20" spans="1:32" s="69" customFormat="1" ht="42" customHeight="1">
      <c r="A20" s="57">
        <v>2019</v>
      </c>
      <c r="B20" s="58" t="s">
        <v>361</v>
      </c>
      <c r="C20" s="58" t="s">
        <v>362</v>
      </c>
      <c r="D20" s="58" t="s">
        <v>383</v>
      </c>
      <c r="E20" s="58" t="s">
        <v>408</v>
      </c>
      <c r="F20" s="23">
        <v>2</v>
      </c>
      <c r="G20" s="58" t="s">
        <v>283</v>
      </c>
      <c r="H20" s="58" t="s">
        <v>283</v>
      </c>
      <c r="I20" s="58" t="s">
        <v>315</v>
      </c>
      <c r="J20" s="23"/>
      <c r="K20" s="72">
        <v>400000</v>
      </c>
      <c r="L20" s="23" t="s">
        <v>162</v>
      </c>
      <c r="M20" s="72">
        <v>100000</v>
      </c>
      <c r="N20" s="23" t="s">
        <v>228</v>
      </c>
      <c r="O20" s="72">
        <v>100000</v>
      </c>
      <c r="P20" s="23" t="s">
        <v>263</v>
      </c>
      <c r="Q20" s="72">
        <f>K20+M20+O20</f>
        <v>600000</v>
      </c>
      <c r="R20" s="23"/>
      <c r="S20" s="23"/>
      <c r="T20" s="59">
        <v>42836</v>
      </c>
      <c r="U20" s="23" t="s">
        <v>306</v>
      </c>
      <c r="V20" s="23"/>
      <c r="W20" s="58"/>
      <c r="X20" s="72">
        <f>Q20</f>
        <v>600000</v>
      </c>
      <c r="Y20" s="60"/>
      <c r="Z20" s="60"/>
      <c r="AA20" s="61"/>
      <c r="AB20" s="60"/>
      <c r="AC20" s="62"/>
      <c r="AD20" s="63"/>
      <c r="AE20" s="62"/>
      <c r="AF20" s="64" t="s">
        <v>356</v>
      </c>
    </row>
    <row r="21" spans="1:32" s="69" customFormat="1" ht="42" customHeight="1">
      <c r="A21" s="57">
        <v>2019</v>
      </c>
      <c r="B21" s="58" t="s">
        <v>361</v>
      </c>
      <c r="C21" s="58" t="s">
        <v>362</v>
      </c>
      <c r="D21" s="58" t="s">
        <v>191</v>
      </c>
      <c r="E21" s="58" t="s">
        <v>369</v>
      </c>
      <c r="F21" s="23"/>
      <c r="G21" s="23" t="s">
        <v>292</v>
      </c>
      <c r="H21" s="23" t="s">
        <v>370</v>
      </c>
      <c r="I21" s="23"/>
      <c r="J21" s="23"/>
      <c r="K21" s="72">
        <v>8000</v>
      </c>
      <c r="L21" s="23" t="s">
        <v>162</v>
      </c>
      <c r="M21" s="72"/>
      <c r="N21" s="23"/>
      <c r="O21" s="72">
        <v>2000</v>
      </c>
      <c r="P21" s="23" t="s">
        <v>269</v>
      </c>
      <c r="Q21" s="72">
        <f>K21+M21+O21</f>
        <v>10000</v>
      </c>
      <c r="R21" s="23">
        <v>129701</v>
      </c>
      <c r="S21" s="23"/>
      <c r="T21" s="59">
        <v>42376</v>
      </c>
      <c r="U21" s="23" t="s">
        <v>306</v>
      </c>
      <c r="V21" s="23"/>
      <c r="W21" s="23"/>
      <c r="X21" s="72">
        <f>Q21</f>
        <v>10000</v>
      </c>
      <c r="Y21" s="23"/>
      <c r="Z21" s="23"/>
      <c r="AA21" s="61">
        <v>42401</v>
      </c>
      <c r="AB21" s="65"/>
      <c r="AC21" s="61"/>
      <c r="AD21" s="65"/>
      <c r="AE21" s="61"/>
      <c r="AF21" s="64" t="s">
        <v>356</v>
      </c>
    </row>
    <row r="22" spans="1:32" s="51" customFormat="1" ht="42" customHeight="1">
      <c r="A22" s="57">
        <v>2019</v>
      </c>
      <c r="B22" s="58" t="s">
        <v>371</v>
      </c>
      <c r="C22" s="58" t="s">
        <v>372</v>
      </c>
      <c r="D22" s="58" t="s">
        <v>359</v>
      </c>
      <c r="E22" s="58" t="s">
        <v>359</v>
      </c>
      <c r="F22" s="23"/>
      <c r="G22" s="58" t="s">
        <v>282</v>
      </c>
      <c r="H22" s="58" t="s">
        <v>283</v>
      </c>
      <c r="I22" s="58" t="s">
        <v>315</v>
      </c>
      <c r="J22" s="23" t="s">
        <v>368</v>
      </c>
      <c r="K22" s="72">
        <v>342000</v>
      </c>
      <c r="L22" s="23" t="s">
        <v>162</v>
      </c>
      <c r="M22" s="72">
        <v>55735</v>
      </c>
      <c r="N22" s="23" t="s">
        <v>228</v>
      </c>
      <c r="O22" s="72">
        <v>85500</v>
      </c>
      <c r="P22" s="23" t="s">
        <v>263</v>
      </c>
      <c r="Q22" s="72">
        <f>K22+M22+O22</f>
        <v>483235</v>
      </c>
      <c r="R22" s="23">
        <v>129697</v>
      </c>
      <c r="S22" s="23"/>
      <c r="T22" s="59">
        <v>42376</v>
      </c>
      <c r="U22" s="23" t="s">
        <v>306</v>
      </c>
      <c r="V22" s="23"/>
      <c r="W22" s="58"/>
      <c r="X22" s="72">
        <f>Q22</f>
        <v>483235</v>
      </c>
      <c r="Y22" s="60"/>
      <c r="Z22" s="60"/>
      <c r="AA22" s="61">
        <v>42401</v>
      </c>
      <c r="AB22" s="60"/>
      <c r="AC22" s="62"/>
      <c r="AD22" s="63"/>
      <c r="AE22" s="62"/>
      <c r="AF22" s="64" t="s">
        <v>356</v>
      </c>
    </row>
    <row r="23" spans="1:32" s="56" customFormat="1" ht="25.5">
      <c r="A23" s="66">
        <v>2019</v>
      </c>
      <c r="B23" s="58" t="s">
        <v>371</v>
      </c>
      <c r="C23" s="58" t="s">
        <v>373</v>
      </c>
      <c r="D23" s="58" t="s">
        <v>191</v>
      </c>
      <c r="E23" s="58" t="s">
        <v>373</v>
      </c>
      <c r="F23" s="66"/>
      <c r="G23" s="58" t="s">
        <v>293</v>
      </c>
      <c r="H23" s="58" t="s">
        <v>374</v>
      </c>
      <c r="I23" s="66"/>
      <c r="J23" s="66"/>
      <c r="K23" s="73">
        <v>29000</v>
      </c>
      <c r="L23" s="23" t="s">
        <v>162</v>
      </c>
      <c r="M23" s="73"/>
      <c r="N23" s="66"/>
      <c r="O23" s="73">
        <v>7000</v>
      </c>
      <c r="P23" s="66" t="s">
        <v>269</v>
      </c>
      <c r="Q23" s="72">
        <f>K23+M23+O23</f>
        <v>36000</v>
      </c>
      <c r="R23" s="66">
        <v>129698</v>
      </c>
      <c r="S23" s="66"/>
      <c r="T23" s="59">
        <v>42376</v>
      </c>
      <c r="U23" s="23" t="s">
        <v>306</v>
      </c>
      <c r="V23" s="66"/>
      <c r="W23" s="66"/>
      <c r="X23" s="72">
        <f>Q23</f>
        <v>36000</v>
      </c>
      <c r="Y23" s="66"/>
      <c r="Z23" s="66"/>
      <c r="AA23" s="67">
        <v>42401</v>
      </c>
      <c r="AB23" s="68"/>
      <c r="AC23" s="67"/>
      <c r="AD23" s="68"/>
      <c r="AE23" s="67"/>
      <c r="AF23" s="64" t="s">
        <v>356</v>
      </c>
    </row>
    <row r="24" spans="1:32" s="51" customFormat="1" ht="42" customHeight="1">
      <c r="A24" s="57">
        <v>2020</v>
      </c>
      <c r="B24" s="58" t="s">
        <v>357</v>
      </c>
      <c r="C24" s="58" t="s">
        <v>358</v>
      </c>
      <c r="D24" s="58" t="s">
        <v>359</v>
      </c>
      <c r="E24" s="58" t="s">
        <v>360</v>
      </c>
      <c r="F24" s="23">
        <v>0</v>
      </c>
      <c r="G24" s="58" t="s">
        <v>283</v>
      </c>
      <c r="H24" s="58" t="s">
        <v>283</v>
      </c>
      <c r="I24" s="58" t="s">
        <v>315</v>
      </c>
      <c r="J24" s="23"/>
      <c r="K24" s="72">
        <v>410000</v>
      </c>
      <c r="L24" s="23" t="s">
        <v>162</v>
      </c>
      <c r="M24" s="72">
        <v>84500</v>
      </c>
      <c r="N24" s="23" t="s">
        <v>228</v>
      </c>
      <c r="O24" s="72">
        <v>124000</v>
      </c>
      <c r="P24" s="23" t="s">
        <v>263</v>
      </c>
      <c r="Q24" s="72">
        <f>K24+M24+O24</f>
        <v>618500</v>
      </c>
      <c r="R24" s="23">
        <v>129702</v>
      </c>
      <c r="S24" s="23"/>
      <c r="T24" s="59">
        <v>42488</v>
      </c>
      <c r="U24" s="23" t="s">
        <v>306</v>
      </c>
      <c r="V24" s="23"/>
      <c r="W24" s="58"/>
      <c r="X24" s="72">
        <f>Q24</f>
        <v>618500</v>
      </c>
      <c r="Y24" s="60"/>
      <c r="Z24" s="60"/>
      <c r="AA24" s="61">
        <v>42639</v>
      </c>
      <c r="AB24" s="60"/>
      <c r="AC24" s="62"/>
      <c r="AD24" s="63"/>
      <c r="AE24" s="62"/>
      <c r="AF24" s="64" t="s">
        <v>356</v>
      </c>
    </row>
    <row r="25" spans="1:32" s="51" customFormat="1" ht="42" customHeight="1">
      <c r="A25" s="23">
        <v>2020</v>
      </c>
      <c r="B25" s="23" t="s">
        <v>357</v>
      </c>
      <c r="C25" s="23" t="s">
        <v>364</v>
      </c>
      <c r="D25" s="23" t="s">
        <v>367</v>
      </c>
      <c r="E25" s="23" t="s">
        <v>375</v>
      </c>
      <c r="F25" s="23"/>
      <c r="G25" s="23" t="s">
        <v>289</v>
      </c>
      <c r="H25" s="23" t="s">
        <v>367</v>
      </c>
      <c r="I25" s="23"/>
      <c r="J25" s="23"/>
      <c r="K25" s="72">
        <v>30000</v>
      </c>
      <c r="L25" s="23" t="s">
        <v>162</v>
      </c>
      <c r="M25" s="72"/>
      <c r="N25" s="23"/>
      <c r="O25" s="72">
        <v>7500</v>
      </c>
      <c r="P25" s="23" t="s">
        <v>269</v>
      </c>
      <c r="Q25" s="72">
        <f>K25+M25+O25</f>
        <v>37500</v>
      </c>
      <c r="R25" s="23">
        <v>129705</v>
      </c>
      <c r="S25" s="23"/>
      <c r="T25" s="59">
        <v>42376</v>
      </c>
      <c r="U25" s="23" t="s">
        <v>306</v>
      </c>
      <c r="V25" s="23"/>
      <c r="W25" s="23"/>
      <c r="X25" s="72">
        <f>Q25</f>
        <v>37500</v>
      </c>
      <c r="Y25" s="23"/>
      <c r="Z25" s="23"/>
      <c r="AA25" s="61">
        <v>42401</v>
      </c>
      <c r="AB25" s="65"/>
      <c r="AC25" s="61"/>
      <c r="AD25" s="65"/>
      <c r="AE25" s="61"/>
      <c r="AF25" s="64" t="s">
        <v>356</v>
      </c>
    </row>
    <row r="26" spans="1:32" s="54" customFormat="1" ht="42" customHeight="1">
      <c r="A26" s="57">
        <v>2020</v>
      </c>
      <c r="B26" s="58" t="s">
        <v>361</v>
      </c>
      <c r="C26" s="58" t="s">
        <v>362</v>
      </c>
      <c r="D26" s="58" t="s">
        <v>363</v>
      </c>
      <c r="E26" s="58" t="s">
        <v>386</v>
      </c>
      <c r="F26" s="23">
        <v>2</v>
      </c>
      <c r="G26" s="58" t="s">
        <v>283</v>
      </c>
      <c r="H26" s="58" t="s">
        <v>283</v>
      </c>
      <c r="I26" s="58" t="s">
        <v>315</v>
      </c>
      <c r="J26" s="23"/>
      <c r="K26" s="72">
        <v>459688</v>
      </c>
      <c r="L26" s="23" t="s">
        <v>162</v>
      </c>
      <c r="M26" s="72">
        <v>61912</v>
      </c>
      <c r="N26" s="23" t="s">
        <v>228</v>
      </c>
      <c r="O26" s="72">
        <v>100000</v>
      </c>
      <c r="P26" s="23" t="s">
        <v>263</v>
      </c>
      <c r="Q26" s="72">
        <f>K26+M26+O26</f>
        <v>621600</v>
      </c>
      <c r="R26" s="23">
        <v>129743</v>
      </c>
      <c r="S26" s="23"/>
      <c r="T26" s="59">
        <v>42488</v>
      </c>
      <c r="U26" s="23" t="s">
        <v>306</v>
      </c>
      <c r="V26" s="23"/>
      <c r="W26" s="58"/>
      <c r="X26" s="72">
        <f>Q26</f>
        <v>621600</v>
      </c>
      <c r="Y26" s="60"/>
      <c r="Z26" s="60"/>
      <c r="AA26" s="61">
        <v>42639</v>
      </c>
      <c r="AB26" s="60"/>
      <c r="AC26" s="62"/>
      <c r="AD26" s="63"/>
      <c r="AE26" s="62"/>
      <c r="AF26" s="64" t="s">
        <v>356</v>
      </c>
    </row>
    <row r="27" spans="1:32" s="54" customFormat="1" ht="36.75" customHeight="1">
      <c r="A27" s="57">
        <v>2020</v>
      </c>
      <c r="B27" s="58" t="s">
        <v>371</v>
      </c>
      <c r="C27" s="58" t="s">
        <v>372</v>
      </c>
      <c r="D27" s="58" t="s">
        <v>359</v>
      </c>
      <c r="E27" s="58" t="s">
        <v>359</v>
      </c>
      <c r="F27" s="23"/>
      <c r="G27" s="58" t="s">
        <v>282</v>
      </c>
      <c r="H27" s="58" t="s">
        <v>283</v>
      </c>
      <c r="I27" s="58" t="s">
        <v>315</v>
      </c>
      <c r="J27" s="23" t="s">
        <v>368</v>
      </c>
      <c r="K27" s="72">
        <v>342000</v>
      </c>
      <c r="L27" s="23" t="s">
        <v>162</v>
      </c>
      <c r="M27" s="72">
        <v>55735</v>
      </c>
      <c r="N27" s="23" t="s">
        <v>228</v>
      </c>
      <c r="O27" s="72">
        <v>85500</v>
      </c>
      <c r="P27" s="23" t="s">
        <v>263</v>
      </c>
      <c r="Q27" s="72">
        <f>K27+M27+O27</f>
        <v>483235</v>
      </c>
      <c r="R27" s="23">
        <v>129703</v>
      </c>
      <c r="S27" s="23"/>
      <c r="T27" s="59">
        <v>42376</v>
      </c>
      <c r="U27" s="23" t="s">
        <v>306</v>
      </c>
      <c r="V27" s="23"/>
      <c r="W27" s="58"/>
      <c r="X27" s="72">
        <f>Q27</f>
        <v>483235</v>
      </c>
      <c r="Y27" s="60"/>
      <c r="Z27" s="60"/>
      <c r="AA27" s="61">
        <v>42647</v>
      </c>
      <c r="AB27" s="60"/>
      <c r="AC27" s="62"/>
      <c r="AD27" s="63"/>
      <c r="AE27" s="62"/>
      <c r="AF27" s="64" t="s">
        <v>356</v>
      </c>
    </row>
    <row r="28" spans="1:32" s="54" customFormat="1" ht="56.25" customHeight="1">
      <c r="A28" s="66">
        <v>2020</v>
      </c>
      <c r="B28" s="58" t="s">
        <v>371</v>
      </c>
      <c r="C28" s="58" t="s">
        <v>373</v>
      </c>
      <c r="D28" s="58" t="s">
        <v>191</v>
      </c>
      <c r="E28" s="58" t="s">
        <v>373</v>
      </c>
      <c r="F28" s="66"/>
      <c r="G28" s="58" t="s">
        <v>293</v>
      </c>
      <c r="H28" s="58" t="s">
        <v>374</v>
      </c>
      <c r="I28" s="66"/>
      <c r="J28" s="66"/>
      <c r="K28" s="73">
        <v>29000</v>
      </c>
      <c r="L28" s="23" t="s">
        <v>162</v>
      </c>
      <c r="M28" s="73"/>
      <c r="N28" s="66"/>
      <c r="O28" s="73">
        <v>7000</v>
      </c>
      <c r="P28" s="66" t="s">
        <v>269</v>
      </c>
      <c r="Q28" s="72">
        <f>K28+M28+O28</f>
        <v>36000</v>
      </c>
      <c r="R28" s="66">
        <v>129704</v>
      </c>
      <c r="S28" s="66"/>
      <c r="T28" s="59">
        <v>42376</v>
      </c>
      <c r="U28" s="23" t="s">
        <v>306</v>
      </c>
      <c r="V28" s="66"/>
      <c r="W28" s="66"/>
      <c r="X28" s="72">
        <f>Q28</f>
        <v>36000</v>
      </c>
      <c r="Y28" s="66"/>
      <c r="Z28" s="66"/>
      <c r="AA28" s="67">
        <v>42401</v>
      </c>
      <c r="AB28" s="68"/>
      <c r="AC28" s="67"/>
      <c r="AD28" s="68"/>
      <c r="AE28" s="67"/>
      <c r="AF28" s="64" t="s">
        <v>356</v>
      </c>
    </row>
    <row r="29" spans="1:32" s="90" customFormat="1">
      <c r="A29" s="57" t="s">
        <v>400</v>
      </c>
      <c r="B29" s="58" t="s">
        <v>357</v>
      </c>
      <c r="C29" s="58" t="s">
        <v>358</v>
      </c>
      <c r="D29" s="58" t="s">
        <v>359</v>
      </c>
      <c r="E29" s="58" t="s">
        <v>360</v>
      </c>
      <c r="F29" s="23">
        <v>0</v>
      </c>
      <c r="G29" s="58" t="s">
        <v>283</v>
      </c>
      <c r="H29" s="58" t="s">
        <v>283</v>
      </c>
      <c r="I29" s="58" t="s">
        <v>315</v>
      </c>
      <c r="J29" s="23"/>
      <c r="K29" s="72"/>
      <c r="L29" s="23"/>
      <c r="M29" s="72"/>
      <c r="N29" s="23"/>
      <c r="O29" s="72"/>
      <c r="P29" s="23"/>
      <c r="Q29" s="72">
        <f>K29+M29+O29</f>
        <v>0</v>
      </c>
      <c r="R29" s="23">
        <v>123693</v>
      </c>
      <c r="S29" s="23"/>
      <c r="T29" s="59">
        <v>42487</v>
      </c>
      <c r="U29" s="23" t="s">
        <v>308</v>
      </c>
      <c r="V29" s="23"/>
      <c r="W29" s="58"/>
      <c r="X29" s="72">
        <f>Q29</f>
        <v>0</v>
      </c>
      <c r="Y29" s="60"/>
      <c r="Z29" s="60"/>
      <c r="AA29" s="61">
        <v>42639</v>
      </c>
      <c r="AB29" s="60"/>
      <c r="AC29" s="62"/>
      <c r="AD29" s="63"/>
      <c r="AE29" s="62"/>
      <c r="AF29" s="64" t="s">
        <v>356</v>
      </c>
    </row>
    <row r="30" spans="1:32" s="51" customFormat="1">
      <c r="A30" s="57" t="s">
        <v>400</v>
      </c>
      <c r="B30" s="58" t="s">
        <v>371</v>
      </c>
      <c r="C30" s="58" t="s">
        <v>372</v>
      </c>
      <c r="D30" s="58" t="s">
        <v>359</v>
      </c>
      <c r="E30" s="58" t="s">
        <v>359</v>
      </c>
      <c r="F30" s="23"/>
      <c r="G30" s="58" t="s">
        <v>282</v>
      </c>
      <c r="H30" s="58" t="s">
        <v>283</v>
      </c>
      <c r="I30" s="58" t="s">
        <v>315</v>
      </c>
      <c r="J30" s="23" t="s">
        <v>368</v>
      </c>
      <c r="K30" s="72"/>
      <c r="L30" s="23" t="s">
        <v>162</v>
      </c>
      <c r="M30" s="72"/>
      <c r="N30" s="23"/>
      <c r="O30" s="72"/>
      <c r="P30" s="23"/>
      <c r="Q30" s="72">
        <f>K30+M30+O30</f>
        <v>0</v>
      </c>
      <c r="R30" s="23">
        <v>119246</v>
      </c>
      <c r="S30" s="23"/>
      <c r="T30" s="59">
        <v>42487</v>
      </c>
      <c r="U30" s="23" t="s">
        <v>309</v>
      </c>
      <c r="V30" s="23"/>
      <c r="W30" s="58"/>
      <c r="X30" s="72">
        <f>Q30</f>
        <v>0</v>
      </c>
      <c r="Y30" s="60"/>
      <c r="Z30" s="60"/>
      <c r="AA30" s="61">
        <v>42401</v>
      </c>
      <c r="AB30" s="60"/>
      <c r="AC30" s="62"/>
      <c r="AD30" s="63"/>
      <c r="AE30" s="62"/>
      <c r="AF30" s="64" t="s">
        <v>356</v>
      </c>
    </row>
    <row r="31" spans="1:32" s="90" customFormat="1" ht="42" customHeight="1">
      <c r="A31" s="57" t="s">
        <v>400</v>
      </c>
      <c r="B31" s="58" t="s">
        <v>361</v>
      </c>
      <c r="C31" s="58" t="s">
        <v>362</v>
      </c>
      <c r="D31" s="58" t="s">
        <v>363</v>
      </c>
      <c r="E31" s="58" t="s">
        <v>378</v>
      </c>
      <c r="F31" s="23">
        <v>4</v>
      </c>
      <c r="G31" s="58" t="s">
        <v>283</v>
      </c>
      <c r="H31" s="58" t="s">
        <v>283</v>
      </c>
      <c r="I31" s="58" t="s">
        <v>315</v>
      </c>
      <c r="J31" s="23"/>
      <c r="K31" s="72"/>
      <c r="L31" s="23" t="s">
        <v>162</v>
      </c>
      <c r="M31" s="72"/>
      <c r="N31" s="23" t="s">
        <v>228</v>
      </c>
      <c r="O31" s="72"/>
      <c r="P31" s="23" t="s">
        <v>263</v>
      </c>
      <c r="Q31" s="72">
        <f>K31+M31+O31</f>
        <v>0</v>
      </c>
      <c r="R31" s="23">
        <v>129696</v>
      </c>
      <c r="S31" s="23"/>
      <c r="T31" s="59">
        <v>42376</v>
      </c>
      <c r="U31" s="23" t="s">
        <v>306</v>
      </c>
      <c r="V31" s="23"/>
      <c r="W31" s="58" t="s">
        <v>385</v>
      </c>
      <c r="X31" s="72">
        <f>Q31</f>
        <v>0</v>
      </c>
      <c r="Y31" s="60"/>
      <c r="Z31" s="60"/>
      <c r="AA31" s="61">
        <v>42401</v>
      </c>
      <c r="AB31" s="60"/>
      <c r="AC31" s="62"/>
      <c r="AD31" s="63"/>
      <c r="AE31" s="62"/>
      <c r="AF31" s="64" t="s">
        <v>356</v>
      </c>
    </row>
    <row r="32" spans="1:32" s="51" customFormat="1">
      <c r="K32" s="74"/>
      <c r="M32" s="74"/>
      <c r="O32" s="74"/>
      <c r="Q32" s="74"/>
      <c r="X32" s="80"/>
      <c r="AA32" s="53"/>
      <c r="AB32" s="52"/>
      <c r="AC32" s="53"/>
      <c r="AD32" s="52"/>
      <c r="AE32" s="53"/>
    </row>
    <row r="33" spans="7:31" s="51" customFormat="1">
      <c r="K33" s="74"/>
      <c r="M33" s="74"/>
      <c r="O33" s="74"/>
      <c r="Q33" s="74"/>
      <c r="X33" s="80"/>
      <c r="AA33" s="53"/>
      <c r="AB33" s="52"/>
      <c r="AC33" s="53"/>
      <c r="AD33" s="52"/>
      <c r="AE33" s="53"/>
    </row>
    <row r="34" spans="7:31" s="51" customFormat="1">
      <c r="K34" s="74"/>
      <c r="M34" s="74"/>
      <c r="O34" s="74"/>
      <c r="Q34" s="74"/>
      <c r="X34" s="80"/>
      <c r="AA34" s="53"/>
      <c r="AB34" s="52"/>
      <c r="AC34" s="53"/>
      <c r="AD34" s="52"/>
      <c r="AE34" s="53"/>
    </row>
    <row r="35" spans="7:31" s="51" customFormat="1">
      <c r="K35" s="74"/>
      <c r="M35" s="74"/>
      <c r="O35" s="74"/>
      <c r="Q35" s="74"/>
      <c r="X35" s="80"/>
      <c r="AA35" s="53"/>
      <c r="AB35" s="52"/>
      <c r="AC35" s="53"/>
      <c r="AD35" s="52"/>
      <c r="AE35" s="53"/>
    </row>
    <row r="36" spans="7:31" s="43" customFormat="1">
      <c r="G36" s="37"/>
      <c r="K36" s="75"/>
      <c r="M36" s="75"/>
      <c r="O36" s="75"/>
      <c r="Q36" s="75"/>
      <c r="X36" s="81"/>
      <c r="AA36" s="45"/>
      <c r="AB36" s="44"/>
      <c r="AC36" s="45"/>
      <c r="AD36" s="44"/>
      <c r="AE36" s="45"/>
    </row>
    <row r="37" spans="7:31" s="43" customFormat="1">
      <c r="G37" s="37"/>
      <c r="K37" s="75"/>
      <c r="M37" s="75"/>
      <c r="O37" s="75"/>
      <c r="Q37" s="75"/>
      <c r="X37" s="81"/>
      <c r="AA37" s="45"/>
      <c r="AB37" s="44"/>
      <c r="AC37" s="45"/>
      <c r="AD37" s="44"/>
      <c r="AE37" s="45"/>
    </row>
    <row r="38" spans="7:31" s="43" customFormat="1">
      <c r="G38" s="37"/>
      <c r="K38" s="75"/>
      <c r="M38" s="75"/>
      <c r="O38" s="75"/>
      <c r="Q38" s="75"/>
      <c r="X38" s="81"/>
      <c r="AA38" s="45"/>
      <c r="AB38" s="44"/>
      <c r="AC38" s="45"/>
      <c r="AD38" s="44"/>
      <c r="AE38" s="45"/>
    </row>
    <row r="39" spans="7:31" s="43" customFormat="1">
      <c r="G39" s="37"/>
      <c r="K39" s="75"/>
      <c r="M39" s="75"/>
      <c r="O39" s="75"/>
      <c r="Q39" s="75"/>
      <c r="X39" s="81"/>
      <c r="AA39" s="45"/>
      <c r="AB39" s="44"/>
      <c r="AC39" s="45"/>
      <c r="AD39" s="44"/>
      <c r="AE39" s="45"/>
    </row>
    <row r="40" spans="7:31" s="43" customFormat="1">
      <c r="G40" s="37"/>
      <c r="K40" s="75"/>
      <c r="M40" s="75"/>
      <c r="O40" s="75"/>
      <c r="Q40" s="75"/>
      <c r="X40" s="81"/>
      <c r="AA40" s="45"/>
      <c r="AB40" s="44"/>
      <c r="AC40" s="45"/>
      <c r="AD40" s="44"/>
      <c r="AE40" s="45"/>
    </row>
    <row r="41" spans="7:31" s="43" customFormat="1">
      <c r="G41" s="37"/>
      <c r="K41" s="75"/>
      <c r="M41" s="75"/>
      <c r="O41" s="75"/>
      <c r="Q41" s="75"/>
      <c r="X41" s="81"/>
      <c r="AA41" s="45"/>
      <c r="AB41" s="44"/>
      <c r="AC41" s="45"/>
      <c r="AD41" s="44"/>
      <c r="AE41" s="45"/>
    </row>
    <row r="42" spans="7:31" s="43" customFormat="1">
      <c r="G42" s="37"/>
      <c r="K42" s="75"/>
      <c r="M42" s="75"/>
      <c r="O42" s="75"/>
      <c r="Q42" s="75"/>
      <c r="X42" s="81"/>
      <c r="AA42" s="45"/>
      <c r="AB42" s="44"/>
      <c r="AC42" s="45"/>
      <c r="AD42" s="44"/>
      <c r="AE42" s="45"/>
    </row>
    <row r="43" spans="7:31" s="43" customFormat="1">
      <c r="G43" s="37"/>
      <c r="K43" s="75"/>
      <c r="M43" s="75"/>
      <c r="O43" s="75"/>
      <c r="Q43" s="75"/>
      <c r="X43" s="81"/>
      <c r="AA43" s="45"/>
      <c r="AB43" s="44"/>
      <c r="AC43" s="45"/>
      <c r="AD43" s="44"/>
      <c r="AE43" s="45"/>
    </row>
    <row r="44" spans="7:31" s="43" customFormat="1">
      <c r="G44" s="37"/>
      <c r="K44" s="75"/>
      <c r="M44" s="75"/>
      <c r="O44" s="75"/>
      <c r="Q44" s="75"/>
      <c r="X44" s="81"/>
      <c r="AA44" s="45"/>
      <c r="AB44" s="44"/>
      <c r="AC44" s="45"/>
      <c r="AD44" s="44"/>
      <c r="AE44" s="45"/>
    </row>
    <row r="45" spans="7:31" s="43" customFormat="1">
      <c r="G45" s="37"/>
      <c r="K45" s="75"/>
      <c r="M45" s="75"/>
      <c r="O45" s="75"/>
      <c r="Q45" s="75"/>
      <c r="X45" s="81"/>
      <c r="AA45" s="45"/>
      <c r="AB45" s="44"/>
      <c r="AC45" s="45"/>
      <c r="AD45" s="44"/>
      <c r="AE45" s="45"/>
    </row>
    <row r="46" spans="7:31" s="43" customFormat="1">
      <c r="G46" s="37"/>
      <c r="K46" s="75"/>
      <c r="M46" s="75"/>
      <c r="O46" s="75"/>
      <c r="Q46" s="75"/>
      <c r="X46" s="81"/>
      <c r="AA46" s="45"/>
      <c r="AB46" s="44"/>
      <c r="AC46" s="45"/>
      <c r="AD46" s="44"/>
      <c r="AE46" s="45"/>
    </row>
    <row r="47" spans="7:31" s="43" customFormat="1">
      <c r="G47" s="37"/>
      <c r="K47" s="75"/>
      <c r="M47" s="75"/>
      <c r="O47" s="75"/>
      <c r="Q47" s="75"/>
      <c r="X47" s="81"/>
      <c r="AA47" s="45"/>
      <c r="AB47" s="44"/>
      <c r="AC47" s="45"/>
      <c r="AD47" s="44"/>
      <c r="AE47" s="45"/>
    </row>
    <row r="48" spans="7:31" s="43" customFormat="1">
      <c r="G48" s="37"/>
      <c r="K48" s="75"/>
      <c r="M48" s="75"/>
      <c r="O48" s="75"/>
      <c r="Q48" s="75"/>
      <c r="X48" s="81"/>
      <c r="AA48" s="45"/>
      <c r="AB48" s="44"/>
      <c r="AC48" s="45"/>
      <c r="AD48" s="44"/>
      <c r="AE48" s="45"/>
    </row>
    <row r="49" spans="7:31" s="43" customFormat="1">
      <c r="G49" s="37"/>
      <c r="K49" s="75"/>
      <c r="M49" s="75"/>
      <c r="O49" s="75"/>
      <c r="Q49" s="75"/>
      <c r="X49" s="81"/>
      <c r="AA49" s="45"/>
      <c r="AB49" s="44"/>
      <c r="AC49" s="45"/>
      <c r="AD49" s="44"/>
      <c r="AE49" s="45"/>
    </row>
    <row r="50" spans="7:31" s="43" customFormat="1">
      <c r="G50" s="37"/>
      <c r="K50" s="75"/>
      <c r="M50" s="75"/>
      <c r="O50" s="75"/>
      <c r="Q50" s="75"/>
      <c r="X50" s="81"/>
      <c r="AA50" s="45"/>
      <c r="AB50" s="44"/>
      <c r="AC50" s="45"/>
      <c r="AD50" s="44"/>
      <c r="AE50" s="45"/>
    </row>
    <row r="51" spans="7:31" s="43" customFormat="1">
      <c r="G51" s="37"/>
      <c r="K51" s="75"/>
      <c r="M51" s="75"/>
      <c r="O51" s="75"/>
      <c r="Q51" s="75"/>
      <c r="X51" s="81"/>
      <c r="AA51" s="45"/>
      <c r="AB51" s="44"/>
      <c r="AC51" s="45"/>
      <c r="AD51" s="44"/>
      <c r="AE51" s="45"/>
    </row>
    <row r="52" spans="7:31" s="43" customFormat="1">
      <c r="G52" s="37"/>
      <c r="K52" s="75"/>
      <c r="M52" s="75"/>
      <c r="O52" s="75"/>
      <c r="Q52" s="75"/>
      <c r="X52" s="81"/>
      <c r="AA52" s="45"/>
      <c r="AB52" s="44"/>
      <c r="AC52" s="45"/>
      <c r="AD52" s="44"/>
      <c r="AE52" s="45"/>
    </row>
    <row r="53" spans="7:31" s="43" customFormat="1">
      <c r="G53" s="37"/>
      <c r="K53" s="75"/>
      <c r="M53" s="75"/>
      <c r="O53" s="75"/>
      <c r="Q53" s="75"/>
      <c r="X53" s="81"/>
      <c r="AA53" s="45"/>
      <c r="AB53" s="44"/>
      <c r="AC53" s="45"/>
      <c r="AD53" s="44"/>
      <c r="AE53" s="45"/>
    </row>
    <row r="54" spans="7:31" s="43" customFormat="1">
      <c r="G54" s="37"/>
      <c r="K54" s="75"/>
      <c r="M54" s="75"/>
      <c r="O54" s="75"/>
      <c r="Q54" s="75"/>
      <c r="X54" s="81"/>
      <c r="AA54" s="45"/>
      <c r="AB54" s="44"/>
      <c r="AC54" s="45"/>
      <c r="AD54" s="44"/>
      <c r="AE54" s="45"/>
    </row>
    <row r="55" spans="7:31" s="43" customFormat="1">
      <c r="G55" s="37"/>
      <c r="K55" s="75"/>
      <c r="M55" s="75"/>
      <c r="O55" s="75"/>
      <c r="Q55" s="75"/>
      <c r="X55" s="81"/>
      <c r="AA55" s="45"/>
      <c r="AB55" s="44"/>
      <c r="AC55" s="45"/>
      <c r="AD55" s="44"/>
      <c r="AE55" s="45"/>
    </row>
    <row r="56" spans="7:31" s="43" customFormat="1">
      <c r="G56" s="37"/>
      <c r="K56" s="75"/>
      <c r="M56" s="75"/>
      <c r="O56" s="75"/>
      <c r="Q56" s="75"/>
      <c r="X56" s="81"/>
      <c r="AA56" s="45"/>
      <c r="AB56" s="44"/>
      <c r="AC56" s="45"/>
      <c r="AD56" s="44"/>
      <c r="AE56" s="45"/>
    </row>
    <row r="57" spans="7:31" s="43" customFormat="1">
      <c r="G57" s="37"/>
      <c r="K57" s="75"/>
      <c r="M57" s="75"/>
      <c r="O57" s="75"/>
      <c r="Q57" s="75"/>
      <c r="X57" s="81"/>
      <c r="AA57" s="45"/>
      <c r="AB57" s="44"/>
      <c r="AC57" s="45"/>
      <c r="AD57" s="44"/>
      <c r="AE57" s="45"/>
    </row>
    <row r="58" spans="7:31" s="43" customFormat="1">
      <c r="G58" s="37"/>
      <c r="K58" s="75"/>
      <c r="M58" s="75"/>
      <c r="O58" s="75"/>
      <c r="Q58" s="75"/>
      <c r="X58" s="81"/>
      <c r="AA58" s="45"/>
      <c r="AB58" s="44"/>
      <c r="AC58" s="45"/>
      <c r="AD58" s="44"/>
      <c r="AE58" s="45"/>
    </row>
    <row r="59" spans="7:31" s="43" customFormat="1">
      <c r="G59" s="37"/>
      <c r="K59" s="75"/>
      <c r="M59" s="75"/>
      <c r="O59" s="75"/>
      <c r="Q59" s="75"/>
      <c r="X59" s="81"/>
      <c r="AA59" s="45"/>
      <c r="AB59" s="44"/>
      <c r="AC59" s="45"/>
      <c r="AD59" s="44"/>
      <c r="AE59" s="45"/>
    </row>
    <row r="60" spans="7:31" s="43" customFormat="1">
      <c r="G60" s="37"/>
      <c r="K60" s="75"/>
      <c r="M60" s="75"/>
      <c r="O60" s="75"/>
      <c r="Q60" s="75"/>
      <c r="X60" s="81"/>
      <c r="AA60" s="45"/>
      <c r="AB60" s="44"/>
      <c r="AC60" s="45"/>
      <c r="AD60" s="44"/>
      <c r="AE60" s="45"/>
    </row>
    <row r="61" spans="7:31" s="43" customFormat="1">
      <c r="G61" s="37"/>
      <c r="K61" s="75"/>
      <c r="M61" s="75"/>
      <c r="O61" s="75"/>
      <c r="Q61" s="75"/>
      <c r="X61" s="81"/>
      <c r="AA61" s="45"/>
      <c r="AB61" s="44"/>
      <c r="AC61" s="45"/>
      <c r="AD61" s="44"/>
      <c r="AE61" s="45"/>
    </row>
    <row r="62" spans="7:31" s="43" customFormat="1">
      <c r="G62" s="37"/>
      <c r="K62" s="75"/>
      <c r="M62" s="75"/>
      <c r="O62" s="75"/>
      <c r="Q62" s="75"/>
      <c r="X62" s="81"/>
      <c r="AA62" s="45"/>
      <c r="AB62" s="44"/>
      <c r="AC62" s="45"/>
      <c r="AD62" s="44"/>
      <c r="AE62" s="45"/>
    </row>
    <row r="63" spans="7:31" s="43" customFormat="1">
      <c r="G63" s="37"/>
      <c r="K63" s="75"/>
      <c r="M63" s="75"/>
      <c r="O63" s="75"/>
      <c r="Q63" s="75"/>
      <c r="X63" s="81"/>
      <c r="AA63" s="45"/>
      <c r="AB63" s="44"/>
      <c r="AC63" s="45"/>
      <c r="AD63" s="44"/>
      <c r="AE63" s="45"/>
    </row>
    <row r="64" spans="7:31" s="43" customFormat="1">
      <c r="G64" s="37"/>
      <c r="K64" s="75"/>
      <c r="M64" s="75"/>
      <c r="O64" s="75"/>
      <c r="Q64" s="75"/>
      <c r="X64" s="81"/>
      <c r="AA64" s="45"/>
      <c r="AB64" s="44"/>
      <c r="AC64" s="45"/>
      <c r="AD64" s="44"/>
      <c r="AE64" s="45"/>
    </row>
    <row r="65" spans="7:31" s="43" customFormat="1">
      <c r="G65" s="37"/>
      <c r="K65" s="75"/>
      <c r="M65" s="75"/>
      <c r="O65" s="75"/>
      <c r="Q65" s="75"/>
      <c r="X65" s="81"/>
      <c r="AA65" s="45"/>
      <c r="AB65" s="44"/>
      <c r="AC65" s="45"/>
      <c r="AD65" s="44"/>
      <c r="AE65" s="45"/>
    </row>
    <row r="66" spans="7:31" s="43" customFormat="1">
      <c r="G66" s="37"/>
      <c r="K66" s="75"/>
      <c r="M66" s="75"/>
      <c r="O66" s="75"/>
      <c r="Q66" s="75"/>
      <c r="X66" s="81"/>
      <c r="AA66" s="45"/>
      <c r="AB66" s="44"/>
      <c r="AC66" s="45"/>
      <c r="AD66" s="44"/>
      <c r="AE66" s="45"/>
    </row>
    <row r="67" spans="7:31" s="43" customFormat="1">
      <c r="G67" s="37"/>
      <c r="K67" s="75"/>
      <c r="M67" s="75"/>
      <c r="O67" s="75"/>
      <c r="Q67" s="75"/>
      <c r="X67" s="81"/>
      <c r="AA67" s="45"/>
      <c r="AB67" s="44"/>
      <c r="AC67" s="45"/>
      <c r="AD67" s="44"/>
      <c r="AE67" s="45"/>
    </row>
    <row r="68" spans="7:31" s="43" customFormat="1">
      <c r="G68" s="37"/>
      <c r="K68" s="75"/>
      <c r="M68" s="75"/>
      <c r="O68" s="75"/>
      <c r="Q68" s="75"/>
      <c r="X68" s="81"/>
      <c r="AA68" s="45"/>
      <c r="AB68" s="44"/>
      <c r="AC68" s="45"/>
      <c r="AD68" s="44"/>
      <c r="AE68" s="45"/>
    </row>
    <row r="69" spans="7:31" s="43" customFormat="1">
      <c r="G69" s="37"/>
      <c r="K69" s="75"/>
      <c r="M69" s="75"/>
      <c r="O69" s="75"/>
      <c r="Q69" s="75"/>
      <c r="X69" s="81"/>
      <c r="AA69" s="45"/>
      <c r="AB69" s="44"/>
      <c r="AC69" s="45"/>
      <c r="AD69" s="44"/>
      <c r="AE69" s="45"/>
    </row>
    <row r="70" spans="7:31" s="43" customFormat="1">
      <c r="G70" s="37"/>
      <c r="K70" s="75"/>
      <c r="M70" s="75"/>
      <c r="O70" s="75"/>
      <c r="Q70" s="75"/>
      <c r="X70" s="81"/>
      <c r="AA70" s="45"/>
      <c r="AB70" s="44"/>
      <c r="AC70" s="45"/>
      <c r="AD70" s="44"/>
      <c r="AE70" s="45"/>
    </row>
    <row r="71" spans="7:31" s="43" customFormat="1">
      <c r="G71" s="37"/>
      <c r="K71" s="75"/>
      <c r="M71" s="75"/>
      <c r="O71" s="75"/>
      <c r="Q71" s="75"/>
      <c r="X71" s="81"/>
      <c r="AA71" s="45"/>
      <c r="AB71" s="44"/>
      <c r="AC71" s="45"/>
      <c r="AD71" s="44"/>
      <c r="AE71" s="45"/>
    </row>
    <row r="72" spans="7:31" s="43" customFormat="1">
      <c r="G72" s="37"/>
      <c r="K72" s="75"/>
      <c r="M72" s="75"/>
      <c r="O72" s="75"/>
      <c r="Q72" s="75"/>
      <c r="X72" s="81"/>
      <c r="AA72" s="45"/>
      <c r="AB72" s="44"/>
      <c r="AC72" s="45"/>
      <c r="AD72" s="44"/>
      <c r="AE72" s="45"/>
    </row>
    <row r="73" spans="7:31" s="43" customFormat="1">
      <c r="G73" s="37"/>
      <c r="K73" s="75"/>
      <c r="M73" s="75"/>
      <c r="O73" s="75"/>
      <c r="Q73" s="75"/>
      <c r="X73" s="81"/>
      <c r="AA73" s="45"/>
      <c r="AB73" s="44"/>
      <c r="AC73" s="45"/>
      <c r="AD73" s="44"/>
      <c r="AE73" s="45"/>
    </row>
    <row r="74" spans="7:31" s="43" customFormat="1">
      <c r="G74" s="37"/>
      <c r="K74" s="75"/>
      <c r="M74" s="75"/>
      <c r="O74" s="75"/>
      <c r="Q74" s="75"/>
      <c r="X74" s="81"/>
      <c r="AA74" s="45"/>
      <c r="AB74" s="44"/>
      <c r="AC74" s="45"/>
      <c r="AD74" s="44"/>
      <c r="AE74" s="45"/>
    </row>
    <row r="75" spans="7:31" s="43" customFormat="1">
      <c r="G75" s="37"/>
      <c r="K75" s="75"/>
      <c r="M75" s="75"/>
      <c r="O75" s="75"/>
      <c r="Q75" s="75"/>
      <c r="X75" s="81"/>
      <c r="AA75" s="45"/>
      <c r="AB75" s="44"/>
      <c r="AC75" s="45"/>
      <c r="AD75" s="44"/>
      <c r="AE75" s="45"/>
    </row>
    <row r="76" spans="7:31" s="43" customFormat="1">
      <c r="G76" s="37"/>
      <c r="K76" s="75"/>
      <c r="M76" s="75"/>
      <c r="O76" s="75"/>
      <c r="Q76" s="75"/>
      <c r="X76" s="81"/>
      <c r="AA76" s="45"/>
      <c r="AB76" s="44"/>
      <c r="AC76" s="45"/>
      <c r="AD76" s="44"/>
      <c r="AE76" s="45"/>
    </row>
    <row r="77" spans="7:31" s="43" customFormat="1">
      <c r="G77" s="37"/>
      <c r="K77" s="75"/>
      <c r="M77" s="75"/>
      <c r="O77" s="75"/>
      <c r="Q77" s="75"/>
      <c r="X77" s="81"/>
      <c r="AA77" s="45"/>
      <c r="AB77" s="44"/>
      <c r="AC77" s="45"/>
      <c r="AD77" s="44"/>
      <c r="AE77" s="45"/>
    </row>
    <row r="78" spans="7:31" s="43" customFormat="1">
      <c r="G78" s="37"/>
      <c r="K78" s="75"/>
      <c r="M78" s="75"/>
      <c r="O78" s="75"/>
      <c r="Q78" s="75"/>
      <c r="X78" s="81"/>
      <c r="AA78" s="45"/>
      <c r="AB78" s="44"/>
      <c r="AC78" s="45"/>
      <c r="AD78" s="44"/>
      <c r="AE78" s="45"/>
    </row>
    <row r="79" spans="7:31" s="43" customFormat="1">
      <c r="G79" s="37"/>
      <c r="K79" s="75"/>
      <c r="M79" s="75"/>
      <c r="O79" s="75"/>
      <c r="Q79" s="75"/>
      <c r="X79" s="81"/>
      <c r="AA79" s="45"/>
      <c r="AB79" s="44"/>
      <c r="AC79" s="45"/>
      <c r="AD79" s="44"/>
      <c r="AE79" s="45"/>
    </row>
    <row r="80" spans="7:31" s="43" customFormat="1">
      <c r="G80" s="37"/>
      <c r="K80" s="75"/>
      <c r="M80" s="75"/>
      <c r="O80" s="75"/>
      <c r="Q80" s="75"/>
      <c r="X80" s="81"/>
      <c r="AA80" s="45"/>
      <c r="AB80" s="44"/>
      <c r="AC80" s="45"/>
      <c r="AD80" s="44"/>
      <c r="AE80" s="45"/>
    </row>
    <row r="81" spans="7:31" s="43" customFormat="1">
      <c r="G81" s="37"/>
      <c r="K81" s="75"/>
      <c r="M81" s="75"/>
      <c r="O81" s="75"/>
      <c r="Q81" s="75"/>
      <c r="X81" s="81"/>
      <c r="AA81" s="45"/>
      <c r="AB81" s="44"/>
      <c r="AC81" s="45"/>
      <c r="AD81" s="44"/>
      <c r="AE81" s="45"/>
    </row>
    <row r="82" spans="7:31" s="43" customFormat="1">
      <c r="G82" s="37"/>
      <c r="K82" s="75"/>
      <c r="M82" s="75"/>
      <c r="O82" s="75"/>
      <c r="Q82" s="75"/>
      <c r="X82" s="81"/>
      <c r="AA82" s="45"/>
      <c r="AB82" s="44"/>
      <c r="AC82" s="45"/>
      <c r="AD82" s="44"/>
      <c r="AE82" s="45"/>
    </row>
    <row r="83" spans="7:31" s="43" customFormat="1">
      <c r="G83" s="37"/>
      <c r="K83" s="75"/>
      <c r="M83" s="75"/>
      <c r="O83" s="75"/>
      <c r="Q83" s="75"/>
      <c r="X83" s="81"/>
      <c r="AA83" s="45"/>
      <c r="AB83" s="44"/>
      <c r="AC83" s="45"/>
      <c r="AD83" s="44"/>
      <c r="AE83" s="45"/>
    </row>
    <row r="84" spans="7:31" s="43" customFormat="1">
      <c r="G84" s="37"/>
      <c r="K84" s="75"/>
      <c r="M84" s="75"/>
      <c r="O84" s="75"/>
      <c r="Q84" s="75"/>
      <c r="X84" s="81"/>
      <c r="AA84" s="45"/>
      <c r="AB84" s="44"/>
      <c r="AC84" s="45"/>
      <c r="AD84" s="44"/>
      <c r="AE84" s="45"/>
    </row>
    <row r="85" spans="7:31" s="43" customFormat="1">
      <c r="G85" s="37"/>
      <c r="K85" s="75"/>
      <c r="M85" s="75"/>
      <c r="O85" s="75"/>
      <c r="Q85" s="75"/>
      <c r="X85" s="81"/>
      <c r="AA85" s="45"/>
      <c r="AB85" s="44"/>
      <c r="AC85" s="45"/>
      <c r="AD85" s="44"/>
      <c r="AE85" s="45"/>
    </row>
    <row r="86" spans="7:31" s="43" customFormat="1">
      <c r="G86" s="37"/>
      <c r="K86" s="75"/>
      <c r="M86" s="75"/>
      <c r="O86" s="75"/>
      <c r="Q86" s="75"/>
      <c r="X86" s="81"/>
      <c r="AA86" s="45"/>
      <c r="AB86" s="44"/>
      <c r="AC86" s="45"/>
      <c r="AD86" s="44"/>
      <c r="AE86" s="45"/>
    </row>
    <row r="87" spans="7:31" s="43" customFormat="1">
      <c r="G87" s="37"/>
      <c r="K87" s="75"/>
      <c r="M87" s="75"/>
      <c r="O87" s="75"/>
      <c r="Q87" s="75"/>
      <c r="X87" s="81"/>
      <c r="AA87" s="45"/>
      <c r="AB87" s="44"/>
      <c r="AC87" s="45"/>
      <c r="AD87" s="44"/>
      <c r="AE87" s="45"/>
    </row>
    <row r="88" spans="7:31" s="43" customFormat="1">
      <c r="G88" s="37"/>
      <c r="K88" s="75"/>
      <c r="M88" s="75"/>
      <c r="O88" s="75"/>
      <c r="Q88" s="75"/>
      <c r="X88" s="81"/>
      <c r="AA88" s="45"/>
      <c r="AB88" s="44"/>
      <c r="AC88" s="45"/>
      <c r="AD88" s="44"/>
      <c r="AE88" s="45"/>
    </row>
    <row r="89" spans="7:31" s="43" customFormat="1">
      <c r="G89" s="37"/>
      <c r="K89" s="75"/>
      <c r="M89" s="75"/>
      <c r="O89" s="75"/>
      <c r="Q89" s="75"/>
      <c r="X89" s="81"/>
      <c r="AA89" s="45"/>
      <c r="AB89" s="44"/>
      <c r="AC89" s="45"/>
      <c r="AD89" s="44"/>
      <c r="AE89" s="45"/>
    </row>
    <row r="90" spans="7:31" s="43" customFormat="1">
      <c r="G90" s="37"/>
      <c r="K90" s="75"/>
      <c r="M90" s="75"/>
      <c r="O90" s="75"/>
      <c r="Q90" s="75"/>
      <c r="X90" s="81"/>
      <c r="AA90" s="45"/>
      <c r="AB90" s="44"/>
      <c r="AC90" s="45"/>
      <c r="AD90" s="44"/>
      <c r="AE90" s="45"/>
    </row>
    <row r="91" spans="7:31" s="43" customFormat="1">
      <c r="G91" s="37"/>
      <c r="K91" s="75"/>
      <c r="M91" s="75"/>
      <c r="O91" s="75"/>
      <c r="Q91" s="75"/>
      <c r="X91" s="81"/>
      <c r="AA91" s="45"/>
      <c r="AB91" s="44"/>
      <c r="AC91" s="45"/>
      <c r="AD91" s="44"/>
      <c r="AE91" s="45"/>
    </row>
    <row r="92" spans="7:31" s="43" customFormat="1">
      <c r="G92" s="37"/>
      <c r="K92" s="75"/>
      <c r="M92" s="75"/>
      <c r="O92" s="75"/>
      <c r="Q92" s="75"/>
      <c r="X92" s="81"/>
      <c r="AA92" s="45"/>
      <c r="AB92" s="44"/>
      <c r="AC92" s="45"/>
      <c r="AD92" s="44"/>
      <c r="AE92" s="45"/>
    </row>
    <row r="93" spans="7:31" s="43" customFormat="1">
      <c r="G93" s="37"/>
      <c r="K93" s="75"/>
      <c r="M93" s="75"/>
      <c r="O93" s="75"/>
      <c r="Q93" s="75"/>
      <c r="X93" s="81"/>
      <c r="AA93" s="45"/>
      <c r="AB93" s="44"/>
      <c r="AC93" s="45"/>
      <c r="AD93" s="44"/>
      <c r="AE93" s="45"/>
    </row>
    <row r="94" spans="7:31" s="43" customFormat="1">
      <c r="G94" s="37"/>
      <c r="K94" s="75"/>
      <c r="M94" s="75"/>
      <c r="O94" s="75"/>
      <c r="Q94" s="75"/>
      <c r="X94" s="81"/>
      <c r="AA94" s="45"/>
      <c r="AB94" s="44"/>
      <c r="AC94" s="45"/>
      <c r="AD94" s="44"/>
      <c r="AE94" s="45"/>
    </row>
    <row r="95" spans="7:31" s="43" customFormat="1">
      <c r="G95" s="37"/>
      <c r="K95" s="75"/>
      <c r="M95" s="75"/>
      <c r="O95" s="75"/>
      <c r="Q95" s="75"/>
      <c r="X95" s="81"/>
      <c r="AA95" s="45"/>
      <c r="AB95" s="44"/>
      <c r="AC95" s="45"/>
      <c r="AD95" s="44"/>
      <c r="AE95" s="45"/>
    </row>
    <row r="96" spans="7:31" s="43" customFormat="1">
      <c r="G96" s="37"/>
      <c r="K96" s="75"/>
      <c r="M96" s="75"/>
      <c r="O96" s="75"/>
      <c r="Q96" s="75"/>
      <c r="X96" s="81"/>
      <c r="AA96" s="45"/>
      <c r="AB96" s="44"/>
      <c r="AC96" s="45"/>
      <c r="AD96" s="44"/>
      <c r="AE96" s="45"/>
    </row>
    <row r="97" spans="7:31" s="43" customFormat="1">
      <c r="G97" s="37"/>
      <c r="K97" s="75"/>
      <c r="M97" s="75"/>
      <c r="O97" s="75"/>
      <c r="Q97" s="75"/>
      <c r="X97" s="81"/>
      <c r="AA97" s="45"/>
      <c r="AB97" s="44"/>
      <c r="AC97" s="45"/>
      <c r="AD97" s="44"/>
      <c r="AE97" s="45"/>
    </row>
    <row r="98" spans="7:31" s="43" customFormat="1">
      <c r="G98" s="37"/>
      <c r="K98" s="75"/>
      <c r="M98" s="75"/>
      <c r="O98" s="75"/>
      <c r="Q98" s="75"/>
      <c r="X98" s="81"/>
      <c r="AA98" s="45"/>
      <c r="AB98" s="44"/>
      <c r="AC98" s="45"/>
      <c r="AD98" s="44"/>
      <c r="AE98" s="45"/>
    </row>
    <row r="99" spans="7:31" s="43" customFormat="1">
      <c r="G99" s="37"/>
      <c r="K99" s="75"/>
      <c r="M99" s="75"/>
      <c r="O99" s="75"/>
      <c r="Q99" s="75"/>
      <c r="X99" s="81"/>
      <c r="AA99" s="45"/>
      <c r="AB99" s="44"/>
      <c r="AC99" s="45"/>
      <c r="AD99" s="44"/>
      <c r="AE99" s="45"/>
    </row>
    <row r="100" spans="7:31" s="43" customFormat="1">
      <c r="G100" s="37"/>
      <c r="K100" s="75"/>
      <c r="M100" s="75"/>
      <c r="O100" s="75"/>
      <c r="Q100" s="75"/>
      <c r="X100" s="81"/>
      <c r="AA100" s="45"/>
      <c r="AB100" s="44"/>
      <c r="AC100" s="45"/>
      <c r="AD100" s="44"/>
      <c r="AE100" s="45"/>
    </row>
    <row r="101" spans="7:31" s="43" customFormat="1">
      <c r="G101" s="37"/>
      <c r="K101" s="75"/>
      <c r="M101" s="75"/>
      <c r="O101" s="75"/>
      <c r="Q101" s="75"/>
      <c r="X101" s="81"/>
      <c r="AA101" s="45"/>
      <c r="AB101" s="44"/>
      <c r="AC101" s="45"/>
      <c r="AD101" s="44"/>
      <c r="AE101" s="45"/>
    </row>
    <row r="102" spans="7:31" s="43" customFormat="1">
      <c r="G102" s="37"/>
      <c r="K102" s="75"/>
      <c r="M102" s="75"/>
      <c r="O102" s="75"/>
      <c r="Q102" s="75"/>
      <c r="X102" s="81"/>
      <c r="AA102" s="45"/>
      <c r="AB102" s="44"/>
      <c r="AC102" s="45"/>
      <c r="AD102" s="44"/>
      <c r="AE102" s="45"/>
    </row>
    <row r="103" spans="7:31" s="43" customFormat="1">
      <c r="G103" s="37"/>
      <c r="K103" s="75"/>
      <c r="M103" s="75"/>
      <c r="O103" s="75"/>
      <c r="Q103" s="75"/>
      <c r="X103" s="81"/>
      <c r="AA103" s="45"/>
      <c r="AB103" s="44"/>
      <c r="AC103" s="45"/>
      <c r="AD103" s="44"/>
      <c r="AE103" s="45"/>
    </row>
    <row r="104" spans="7:31" s="43" customFormat="1">
      <c r="G104" s="37"/>
      <c r="K104" s="75"/>
      <c r="M104" s="75"/>
      <c r="O104" s="75"/>
      <c r="Q104" s="75"/>
      <c r="X104" s="81"/>
      <c r="AA104" s="45"/>
      <c r="AB104" s="44"/>
      <c r="AC104" s="45"/>
      <c r="AD104" s="44"/>
      <c r="AE104" s="45"/>
    </row>
    <row r="105" spans="7:31" s="43" customFormat="1">
      <c r="G105" s="37"/>
      <c r="K105" s="75"/>
      <c r="M105" s="75"/>
      <c r="O105" s="75"/>
      <c r="Q105" s="75"/>
      <c r="X105" s="81"/>
      <c r="AA105" s="45"/>
      <c r="AB105" s="44"/>
      <c r="AC105" s="45"/>
      <c r="AD105" s="44"/>
      <c r="AE105" s="45"/>
    </row>
    <row r="106" spans="7:31" s="43" customFormat="1">
      <c r="G106" s="37"/>
      <c r="K106" s="75"/>
      <c r="M106" s="75"/>
      <c r="O106" s="75"/>
      <c r="Q106" s="75"/>
      <c r="X106" s="81"/>
      <c r="AA106" s="45"/>
      <c r="AB106" s="44"/>
      <c r="AC106" s="45"/>
      <c r="AD106" s="44"/>
      <c r="AE106" s="45"/>
    </row>
    <row r="107" spans="7:31" s="43" customFormat="1">
      <c r="G107" s="37"/>
      <c r="K107" s="75"/>
      <c r="M107" s="75"/>
      <c r="O107" s="75"/>
      <c r="Q107" s="75"/>
      <c r="X107" s="81"/>
      <c r="AA107" s="45"/>
      <c r="AB107" s="44"/>
      <c r="AC107" s="45"/>
      <c r="AD107" s="44"/>
      <c r="AE107" s="45"/>
    </row>
    <row r="108" spans="7:31" s="43" customFormat="1">
      <c r="G108" s="37"/>
      <c r="K108" s="75"/>
      <c r="M108" s="75"/>
      <c r="O108" s="75"/>
      <c r="Q108" s="75"/>
      <c r="X108" s="81"/>
      <c r="AA108" s="45"/>
      <c r="AB108" s="44"/>
      <c r="AC108" s="45"/>
      <c r="AD108" s="44"/>
      <c r="AE108" s="45"/>
    </row>
    <row r="109" spans="7:31" s="43" customFormat="1">
      <c r="G109" s="37"/>
      <c r="K109" s="75"/>
      <c r="M109" s="75"/>
      <c r="O109" s="75"/>
      <c r="Q109" s="75"/>
      <c r="X109" s="81"/>
      <c r="AA109" s="45"/>
      <c r="AB109" s="44"/>
      <c r="AC109" s="45"/>
      <c r="AD109" s="44"/>
      <c r="AE109" s="45"/>
    </row>
    <row r="110" spans="7:31" s="43" customFormat="1">
      <c r="G110" s="37"/>
      <c r="K110" s="75"/>
      <c r="M110" s="75"/>
      <c r="O110" s="75"/>
      <c r="Q110" s="75"/>
      <c r="X110" s="81"/>
      <c r="AA110" s="45"/>
      <c r="AB110" s="44"/>
      <c r="AC110" s="45"/>
      <c r="AD110" s="44"/>
      <c r="AE110" s="45"/>
    </row>
    <row r="111" spans="7:31" s="43" customFormat="1">
      <c r="G111" s="37"/>
      <c r="K111" s="75"/>
      <c r="M111" s="75"/>
      <c r="O111" s="75"/>
      <c r="Q111" s="75"/>
      <c r="X111" s="81"/>
      <c r="AA111" s="45"/>
      <c r="AB111" s="44"/>
      <c r="AC111" s="45"/>
      <c r="AD111" s="44"/>
      <c r="AE111" s="45"/>
    </row>
    <row r="112" spans="7:31" s="43" customFormat="1">
      <c r="G112" s="37"/>
      <c r="K112" s="75"/>
      <c r="M112" s="75"/>
      <c r="O112" s="75"/>
      <c r="Q112" s="75"/>
      <c r="X112" s="81"/>
      <c r="AA112" s="45"/>
      <c r="AB112" s="44"/>
      <c r="AC112" s="45"/>
      <c r="AD112" s="44"/>
      <c r="AE112" s="45"/>
    </row>
    <row r="113" spans="7:31" s="43" customFormat="1">
      <c r="G113" s="37"/>
      <c r="K113" s="75"/>
      <c r="M113" s="75"/>
      <c r="O113" s="75"/>
      <c r="Q113" s="75"/>
      <c r="X113" s="81"/>
      <c r="AA113" s="45"/>
      <c r="AB113" s="44"/>
      <c r="AC113" s="45"/>
      <c r="AD113" s="44"/>
      <c r="AE113" s="45"/>
    </row>
    <row r="114" spans="7:31" s="43" customFormat="1">
      <c r="G114" s="37"/>
      <c r="K114" s="75"/>
      <c r="M114" s="75"/>
      <c r="O114" s="75"/>
      <c r="Q114" s="75"/>
      <c r="X114" s="81"/>
      <c r="AA114" s="45"/>
      <c r="AB114" s="44"/>
      <c r="AC114" s="45"/>
      <c r="AD114" s="44"/>
      <c r="AE114" s="45"/>
    </row>
    <row r="115" spans="7:31" s="43" customFormat="1">
      <c r="G115" s="37"/>
      <c r="K115" s="75"/>
      <c r="M115" s="75"/>
      <c r="O115" s="75"/>
      <c r="Q115" s="75"/>
      <c r="X115" s="81"/>
      <c r="AA115" s="45"/>
      <c r="AB115" s="44"/>
      <c r="AC115" s="45"/>
      <c r="AD115" s="44"/>
      <c r="AE115" s="45"/>
    </row>
    <row r="116" spans="7:31" s="43" customFormat="1">
      <c r="G116" s="37"/>
      <c r="K116" s="75"/>
      <c r="M116" s="75"/>
      <c r="O116" s="75"/>
      <c r="Q116" s="75"/>
      <c r="X116" s="81"/>
      <c r="AA116" s="45"/>
      <c r="AB116" s="44"/>
      <c r="AC116" s="45"/>
      <c r="AD116" s="44"/>
      <c r="AE116" s="45"/>
    </row>
    <row r="117" spans="7:31" s="43" customFormat="1">
      <c r="G117" s="37"/>
      <c r="K117" s="75"/>
      <c r="M117" s="75"/>
      <c r="O117" s="75"/>
      <c r="Q117" s="75"/>
      <c r="X117" s="81"/>
      <c r="AA117" s="45"/>
      <c r="AB117" s="44"/>
      <c r="AC117" s="45"/>
      <c r="AD117" s="44"/>
      <c r="AE117" s="45"/>
    </row>
    <row r="118" spans="7:31" s="43" customFormat="1">
      <c r="G118" s="37"/>
      <c r="K118" s="75"/>
      <c r="M118" s="75"/>
      <c r="O118" s="75"/>
      <c r="Q118" s="75"/>
      <c r="X118" s="81"/>
      <c r="AA118" s="45"/>
      <c r="AB118" s="44"/>
      <c r="AC118" s="45"/>
      <c r="AD118" s="44"/>
      <c r="AE118" s="45"/>
    </row>
    <row r="119" spans="7:31" s="43" customFormat="1">
      <c r="G119" s="37"/>
      <c r="K119" s="75"/>
      <c r="M119" s="75"/>
      <c r="O119" s="75"/>
      <c r="Q119" s="75"/>
      <c r="X119" s="81"/>
      <c r="AA119" s="45"/>
      <c r="AB119" s="44"/>
      <c r="AC119" s="45"/>
      <c r="AD119" s="44"/>
      <c r="AE119" s="45"/>
    </row>
    <row r="120" spans="7:31" s="43" customFormat="1">
      <c r="G120" s="37"/>
      <c r="K120" s="75"/>
      <c r="M120" s="75"/>
      <c r="O120" s="75"/>
      <c r="Q120" s="75"/>
      <c r="X120" s="81"/>
      <c r="AA120" s="45"/>
      <c r="AB120" s="44"/>
      <c r="AC120" s="45"/>
      <c r="AD120" s="44"/>
      <c r="AE120" s="45"/>
    </row>
    <row r="121" spans="7:31" s="43" customFormat="1">
      <c r="G121" s="37"/>
      <c r="K121" s="75"/>
      <c r="M121" s="75"/>
      <c r="O121" s="75"/>
      <c r="Q121" s="75"/>
      <c r="X121" s="81"/>
      <c r="AA121" s="45"/>
      <c r="AB121" s="44"/>
      <c r="AC121" s="45"/>
      <c r="AD121" s="44"/>
      <c r="AE121" s="45"/>
    </row>
    <row r="122" spans="7:31" s="43" customFormat="1">
      <c r="G122" s="37"/>
      <c r="K122" s="75"/>
      <c r="M122" s="75"/>
      <c r="O122" s="75"/>
      <c r="Q122" s="75"/>
      <c r="X122" s="81"/>
      <c r="AA122" s="45"/>
      <c r="AB122" s="44"/>
      <c r="AC122" s="45"/>
      <c r="AD122" s="44"/>
      <c r="AE122" s="45"/>
    </row>
    <row r="123" spans="7:31" s="43" customFormat="1">
      <c r="G123" s="37"/>
      <c r="K123" s="75"/>
      <c r="M123" s="75"/>
      <c r="O123" s="75"/>
      <c r="Q123" s="75"/>
      <c r="X123" s="81"/>
      <c r="AA123" s="45"/>
      <c r="AB123" s="44"/>
      <c r="AC123" s="45"/>
      <c r="AD123" s="44"/>
      <c r="AE123" s="45"/>
    </row>
    <row r="124" spans="7:31" s="43" customFormat="1">
      <c r="G124" s="37"/>
      <c r="K124" s="75"/>
      <c r="M124" s="75"/>
      <c r="O124" s="75"/>
      <c r="Q124" s="75"/>
      <c r="X124" s="81"/>
      <c r="AA124" s="45"/>
      <c r="AB124" s="44"/>
      <c r="AC124" s="45"/>
      <c r="AD124" s="44"/>
      <c r="AE124" s="45"/>
    </row>
    <row r="125" spans="7:31" s="43" customFormat="1">
      <c r="G125" s="37"/>
      <c r="K125" s="75"/>
      <c r="M125" s="75"/>
      <c r="O125" s="75"/>
      <c r="Q125" s="75"/>
      <c r="X125" s="81"/>
      <c r="AA125" s="45"/>
      <c r="AB125" s="44"/>
      <c r="AC125" s="45"/>
      <c r="AD125" s="44"/>
      <c r="AE125" s="45"/>
    </row>
    <row r="126" spans="7:31" s="43" customFormat="1">
      <c r="G126" s="37"/>
      <c r="K126" s="75"/>
      <c r="M126" s="75"/>
      <c r="O126" s="75"/>
      <c r="Q126" s="75"/>
      <c r="X126" s="81"/>
      <c r="AA126" s="45"/>
      <c r="AB126" s="44"/>
      <c r="AC126" s="45"/>
      <c r="AD126" s="44"/>
      <c r="AE126" s="45"/>
    </row>
    <row r="127" spans="7:31" s="43" customFormat="1">
      <c r="G127" s="37"/>
      <c r="K127" s="75"/>
      <c r="M127" s="75"/>
      <c r="O127" s="75"/>
      <c r="Q127" s="75"/>
      <c r="X127" s="81"/>
      <c r="AA127" s="45"/>
      <c r="AB127" s="44"/>
      <c r="AC127" s="45"/>
      <c r="AD127" s="44"/>
      <c r="AE127" s="45"/>
    </row>
    <row r="128" spans="7:31" s="43" customFormat="1">
      <c r="G128" s="37"/>
      <c r="K128" s="75"/>
      <c r="M128" s="75"/>
      <c r="O128" s="75"/>
      <c r="Q128" s="75"/>
      <c r="X128" s="81"/>
      <c r="AA128" s="45"/>
      <c r="AB128" s="44"/>
      <c r="AC128" s="45"/>
      <c r="AD128" s="44"/>
      <c r="AE128" s="45"/>
    </row>
    <row r="129" spans="7:31" s="43" customFormat="1">
      <c r="G129" s="37"/>
      <c r="K129" s="75"/>
      <c r="M129" s="75"/>
      <c r="O129" s="75"/>
      <c r="Q129" s="75"/>
      <c r="X129" s="81"/>
      <c r="AA129" s="45"/>
      <c r="AB129" s="44"/>
      <c r="AC129" s="45"/>
      <c r="AD129" s="44"/>
      <c r="AE129" s="45"/>
    </row>
    <row r="130" spans="7:31" s="43" customFormat="1">
      <c r="G130" s="37"/>
      <c r="K130" s="75"/>
      <c r="M130" s="75"/>
      <c r="O130" s="75"/>
      <c r="Q130" s="75"/>
      <c r="X130" s="81"/>
      <c r="AA130" s="45"/>
      <c r="AB130" s="44"/>
      <c r="AC130" s="45"/>
      <c r="AD130" s="44"/>
      <c r="AE130" s="45"/>
    </row>
    <row r="131" spans="7:31" s="43" customFormat="1">
      <c r="G131" s="37"/>
      <c r="K131" s="75"/>
      <c r="M131" s="75"/>
      <c r="O131" s="75"/>
      <c r="Q131" s="75"/>
      <c r="X131" s="81"/>
      <c r="AA131" s="45"/>
      <c r="AB131" s="44"/>
      <c r="AC131" s="45"/>
      <c r="AD131" s="44"/>
      <c r="AE131" s="45"/>
    </row>
    <row r="132" spans="7:31" s="43" customFormat="1">
      <c r="G132" s="37"/>
      <c r="K132" s="75"/>
      <c r="M132" s="75"/>
      <c r="O132" s="75"/>
      <c r="Q132" s="75"/>
      <c r="X132" s="81"/>
      <c r="AA132" s="45"/>
      <c r="AB132" s="44"/>
      <c r="AC132" s="45"/>
      <c r="AD132" s="44"/>
      <c r="AE132" s="45"/>
    </row>
    <row r="133" spans="7:31" s="43" customFormat="1">
      <c r="G133" s="37"/>
      <c r="K133" s="75"/>
      <c r="M133" s="75"/>
      <c r="O133" s="75"/>
      <c r="Q133" s="75"/>
      <c r="X133" s="81"/>
      <c r="AA133" s="45"/>
      <c r="AB133" s="44"/>
      <c r="AC133" s="45"/>
      <c r="AD133" s="44"/>
      <c r="AE133" s="45"/>
    </row>
    <row r="134" spans="7:31" s="43" customFormat="1">
      <c r="G134" s="37"/>
      <c r="K134" s="75"/>
      <c r="M134" s="75"/>
      <c r="O134" s="75"/>
      <c r="Q134" s="75"/>
      <c r="X134" s="81"/>
      <c r="AA134" s="45"/>
      <c r="AB134" s="44"/>
      <c r="AC134" s="45"/>
      <c r="AD134" s="44"/>
      <c r="AE134" s="45"/>
    </row>
    <row r="135" spans="7:31" s="43" customFormat="1">
      <c r="G135" s="37"/>
      <c r="K135" s="75"/>
      <c r="M135" s="75"/>
      <c r="O135" s="75"/>
      <c r="Q135" s="75"/>
      <c r="X135" s="81"/>
      <c r="AA135" s="45"/>
      <c r="AB135" s="44"/>
      <c r="AC135" s="45"/>
      <c r="AD135" s="44"/>
      <c r="AE135" s="45"/>
    </row>
    <row r="136" spans="7:31" s="43" customFormat="1">
      <c r="G136" s="37"/>
      <c r="K136" s="75"/>
      <c r="M136" s="75"/>
      <c r="O136" s="75"/>
      <c r="Q136" s="75"/>
      <c r="X136" s="81"/>
      <c r="AA136" s="45"/>
      <c r="AB136" s="44"/>
      <c r="AC136" s="45"/>
      <c r="AD136" s="44"/>
      <c r="AE136" s="45"/>
    </row>
    <row r="137" spans="7:31" s="43" customFormat="1">
      <c r="G137" s="37"/>
      <c r="K137" s="75"/>
      <c r="M137" s="75"/>
      <c r="O137" s="75"/>
      <c r="Q137" s="75"/>
      <c r="X137" s="81"/>
      <c r="AA137" s="45"/>
      <c r="AB137" s="44"/>
      <c r="AC137" s="45"/>
      <c r="AD137" s="44"/>
      <c r="AE137" s="45"/>
    </row>
    <row r="138" spans="7:31" s="43" customFormat="1">
      <c r="G138" s="37"/>
      <c r="K138" s="75"/>
      <c r="M138" s="75"/>
      <c r="O138" s="75"/>
      <c r="Q138" s="75"/>
      <c r="X138" s="81"/>
      <c r="AA138" s="45"/>
      <c r="AB138" s="44"/>
      <c r="AC138" s="45"/>
      <c r="AD138" s="44"/>
      <c r="AE138" s="45"/>
    </row>
    <row r="139" spans="7:31" s="43" customFormat="1">
      <c r="G139" s="37"/>
      <c r="K139" s="75"/>
      <c r="M139" s="75"/>
      <c r="O139" s="75"/>
      <c r="Q139" s="75"/>
      <c r="X139" s="81"/>
      <c r="AA139" s="45"/>
      <c r="AB139" s="44"/>
      <c r="AC139" s="45"/>
      <c r="AD139" s="44"/>
      <c r="AE139" s="45"/>
    </row>
    <row r="140" spans="7:31" s="43" customFormat="1">
      <c r="G140" s="37"/>
      <c r="K140" s="75"/>
      <c r="M140" s="75"/>
      <c r="O140" s="75"/>
      <c r="Q140" s="75"/>
      <c r="X140" s="81"/>
      <c r="AA140" s="45"/>
      <c r="AB140" s="44"/>
      <c r="AC140" s="45"/>
      <c r="AD140" s="44"/>
      <c r="AE140" s="45"/>
    </row>
    <row r="141" spans="7:31" s="43" customFormat="1">
      <c r="G141" s="37"/>
      <c r="K141" s="75"/>
      <c r="M141" s="75"/>
      <c r="O141" s="75"/>
      <c r="Q141" s="75"/>
      <c r="X141" s="81"/>
      <c r="AA141" s="45"/>
      <c r="AB141" s="44"/>
      <c r="AC141" s="45"/>
      <c r="AD141" s="44"/>
      <c r="AE141" s="45"/>
    </row>
    <row r="142" spans="7:31" s="43" customFormat="1">
      <c r="G142" s="37"/>
      <c r="K142" s="75"/>
      <c r="M142" s="75"/>
      <c r="O142" s="75"/>
      <c r="Q142" s="75"/>
      <c r="X142" s="81"/>
      <c r="AA142" s="45"/>
      <c r="AB142" s="44"/>
      <c r="AC142" s="45"/>
      <c r="AD142" s="44"/>
      <c r="AE142" s="45"/>
    </row>
    <row r="143" spans="7:31" s="43" customFormat="1">
      <c r="G143" s="37"/>
      <c r="K143" s="75"/>
      <c r="M143" s="75"/>
      <c r="O143" s="75"/>
      <c r="Q143" s="75"/>
      <c r="X143" s="81"/>
      <c r="AA143" s="45"/>
      <c r="AB143" s="44"/>
      <c r="AC143" s="45"/>
      <c r="AD143" s="44"/>
      <c r="AE143" s="45"/>
    </row>
    <row r="144" spans="7:31" s="43" customFormat="1">
      <c r="G144" s="37"/>
      <c r="K144" s="75"/>
      <c r="M144" s="75"/>
      <c r="O144" s="75"/>
      <c r="Q144" s="75"/>
      <c r="X144" s="81"/>
      <c r="AA144" s="45"/>
      <c r="AB144" s="44"/>
      <c r="AC144" s="45"/>
      <c r="AD144" s="44"/>
      <c r="AE144" s="45"/>
    </row>
    <row r="145" spans="7:31" s="43" customFormat="1">
      <c r="G145" s="37"/>
      <c r="K145" s="75"/>
      <c r="M145" s="75"/>
      <c r="O145" s="75"/>
      <c r="Q145" s="75"/>
      <c r="X145" s="81"/>
      <c r="AA145" s="45"/>
      <c r="AB145" s="44"/>
      <c r="AC145" s="45"/>
      <c r="AD145" s="44"/>
      <c r="AE145" s="45"/>
    </row>
    <row r="146" spans="7:31" s="43" customFormat="1">
      <c r="G146" s="37"/>
      <c r="K146" s="75"/>
      <c r="M146" s="75"/>
      <c r="O146" s="75"/>
      <c r="Q146" s="75"/>
      <c r="X146" s="81"/>
      <c r="AA146" s="45"/>
      <c r="AB146" s="44"/>
      <c r="AC146" s="45"/>
      <c r="AD146" s="44"/>
      <c r="AE146" s="45"/>
    </row>
    <row r="147" spans="7:31" s="43" customFormat="1">
      <c r="G147" s="37"/>
      <c r="K147" s="75"/>
      <c r="M147" s="75"/>
      <c r="O147" s="75"/>
      <c r="Q147" s="75"/>
      <c r="X147" s="81"/>
      <c r="AA147" s="45"/>
      <c r="AB147" s="44"/>
      <c r="AC147" s="45"/>
      <c r="AD147" s="44"/>
      <c r="AE147" s="45"/>
    </row>
    <row r="148" spans="7:31" s="43" customFormat="1">
      <c r="G148" s="37"/>
      <c r="K148" s="75"/>
      <c r="M148" s="75"/>
      <c r="O148" s="75"/>
      <c r="Q148" s="75"/>
      <c r="X148" s="81"/>
      <c r="AA148" s="45"/>
      <c r="AB148" s="44"/>
      <c r="AC148" s="45"/>
      <c r="AD148" s="44"/>
      <c r="AE148" s="45"/>
    </row>
    <row r="149" spans="7:31" s="43" customFormat="1">
      <c r="G149" s="37"/>
      <c r="K149" s="75"/>
      <c r="M149" s="75"/>
      <c r="O149" s="75"/>
      <c r="Q149" s="75"/>
      <c r="X149" s="81"/>
      <c r="AA149" s="45"/>
      <c r="AB149" s="44"/>
      <c r="AC149" s="45"/>
      <c r="AD149" s="44"/>
      <c r="AE149" s="45"/>
    </row>
    <row r="150" spans="7:31" s="43" customFormat="1">
      <c r="G150" s="37"/>
      <c r="K150" s="75"/>
      <c r="M150" s="75"/>
      <c r="O150" s="75"/>
      <c r="Q150" s="75"/>
      <c r="X150" s="81"/>
      <c r="AA150" s="45"/>
      <c r="AB150" s="44"/>
      <c r="AC150" s="45"/>
      <c r="AD150" s="44"/>
      <c r="AE150" s="45"/>
    </row>
    <row r="151" spans="7:31" s="43" customFormat="1">
      <c r="G151" s="37"/>
      <c r="K151" s="75"/>
      <c r="M151" s="75"/>
      <c r="O151" s="75"/>
      <c r="Q151" s="75"/>
      <c r="X151" s="81"/>
      <c r="AA151" s="45"/>
      <c r="AB151" s="44"/>
      <c r="AC151" s="45"/>
      <c r="AD151" s="44"/>
      <c r="AE151" s="45"/>
    </row>
    <row r="152" spans="7:31" s="43" customFormat="1">
      <c r="G152" s="37"/>
      <c r="K152" s="75"/>
      <c r="M152" s="75"/>
      <c r="O152" s="75"/>
      <c r="Q152" s="75"/>
      <c r="X152" s="81"/>
      <c r="AA152" s="45"/>
      <c r="AB152" s="44"/>
      <c r="AC152" s="45"/>
      <c r="AD152" s="44"/>
      <c r="AE152" s="45"/>
    </row>
    <row r="153" spans="7:31" s="43" customFormat="1">
      <c r="G153" s="37"/>
      <c r="K153" s="75"/>
      <c r="M153" s="75"/>
      <c r="O153" s="75"/>
      <c r="Q153" s="75"/>
      <c r="X153" s="81"/>
      <c r="AA153" s="45"/>
      <c r="AB153" s="44"/>
      <c r="AC153" s="45"/>
      <c r="AD153" s="44"/>
      <c r="AE153" s="45"/>
    </row>
    <row r="154" spans="7:31" s="43" customFormat="1">
      <c r="G154" s="37"/>
      <c r="K154" s="75"/>
      <c r="M154" s="75"/>
      <c r="O154" s="75"/>
      <c r="Q154" s="75"/>
      <c r="X154" s="81"/>
      <c r="AA154" s="45"/>
      <c r="AB154" s="44"/>
      <c r="AC154" s="45"/>
      <c r="AD154" s="44"/>
      <c r="AE154" s="45"/>
    </row>
    <row r="155" spans="7:31" s="43" customFormat="1">
      <c r="G155" s="37"/>
      <c r="K155" s="75"/>
      <c r="M155" s="75"/>
      <c r="O155" s="75"/>
      <c r="Q155" s="75"/>
      <c r="X155" s="81"/>
      <c r="AA155" s="45"/>
      <c r="AB155" s="44"/>
      <c r="AC155" s="45"/>
      <c r="AD155" s="44"/>
      <c r="AE155" s="45"/>
    </row>
    <row r="156" spans="7:31" s="43" customFormat="1">
      <c r="G156" s="37"/>
      <c r="K156" s="75"/>
      <c r="M156" s="75"/>
      <c r="O156" s="75"/>
      <c r="Q156" s="75"/>
      <c r="X156" s="81"/>
      <c r="AA156" s="45"/>
      <c r="AB156" s="44"/>
      <c r="AC156" s="45"/>
      <c r="AD156" s="44"/>
      <c r="AE156" s="45"/>
    </row>
    <row r="157" spans="7:31" s="43" customFormat="1">
      <c r="G157" s="37"/>
      <c r="K157" s="75"/>
      <c r="M157" s="75"/>
      <c r="O157" s="75"/>
      <c r="Q157" s="75"/>
      <c r="X157" s="81"/>
      <c r="AA157" s="45"/>
      <c r="AB157" s="44"/>
      <c r="AC157" s="45"/>
      <c r="AD157" s="44"/>
      <c r="AE157" s="45"/>
    </row>
    <row r="158" spans="7:31" s="43" customFormat="1">
      <c r="G158" s="37"/>
      <c r="K158" s="75"/>
      <c r="M158" s="75"/>
      <c r="O158" s="75"/>
      <c r="Q158" s="75"/>
      <c r="X158" s="81"/>
      <c r="AA158" s="45"/>
      <c r="AB158" s="44"/>
      <c r="AC158" s="45"/>
      <c r="AD158" s="44"/>
      <c r="AE158" s="45"/>
    </row>
    <row r="159" spans="7:31" s="43" customFormat="1">
      <c r="G159" s="37"/>
      <c r="K159" s="75"/>
      <c r="M159" s="75"/>
      <c r="O159" s="75"/>
      <c r="Q159" s="75"/>
      <c r="X159" s="81"/>
      <c r="AA159" s="45"/>
      <c r="AB159" s="44"/>
      <c r="AC159" s="45"/>
      <c r="AD159" s="44"/>
      <c r="AE159" s="45"/>
    </row>
    <row r="160" spans="7:31" s="43" customFormat="1">
      <c r="G160" s="37"/>
      <c r="K160" s="75"/>
      <c r="M160" s="75"/>
      <c r="O160" s="75"/>
      <c r="Q160" s="75"/>
      <c r="X160" s="81"/>
      <c r="AA160" s="45"/>
      <c r="AB160" s="44"/>
      <c r="AC160" s="45"/>
      <c r="AD160" s="44"/>
      <c r="AE160" s="45"/>
    </row>
    <row r="161" spans="7:31" s="43" customFormat="1">
      <c r="G161" s="37"/>
      <c r="K161" s="75"/>
      <c r="M161" s="75"/>
      <c r="O161" s="75"/>
      <c r="Q161" s="75"/>
      <c r="X161" s="81"/>
      <c r="AA161" s="45"/>
      <c r="AB161" s="44"/>
      <c r="AC161" s="45"/>
      <c r="AD161" s="44"/>
      <c r="AE161" s="45"/>
    </row>
    <row r="162" spans="7:31" s="43" customFormat="1">
      <c r="G162" s="37"/>
      <c r="K162" s="75"/>
      <c r="M162" s="75"/>
      <c r="O162" s="75"/>
      <c r="Q162" s="75"/>
      <c r="X162" s="81"/>
      <c r="AA162" s="45"/>
      <c r="AB162" s="44"/>
      <c r="AC162" s="45"/>
      <c r="AD162" s="44"/>
      <c r="AE162" s="45"/>
    </row>
    <row r="163" spans="7:31" s="43" customFormat="1">
      <c r="G163" s="37"/>
      <c r="K163" s="75"/>
      <c r="M163" s="75"/>
      <c r="O163" s="75"/>
      <c r="Q163" s="75"/>
      <c r="X163" s="81"/>
      <c r="AA163" s="45"/>
      <c r="AB163" s="44"/>
      <c r="AC163" s="45"/>
      <c r="AD163" s="44"/>
      <c r="AE163" s="45"/>
    </row>
    <row r="164" spans="7:31" s="43" customFormat="1">
      <c r="G164" s="37"/>
      <c r="K164" s="75"/>
      <c r="M164" s="75"/>
      <c r="O164" s="75"/>
      <c r="Q164" s="75"/>
      <c r="X164" s="81"/>
      <c r="AA164" s="45"/>
      <c r="AB164" s="44"/>
      <c r="AC164" s="45"/>
      <c r="AD164" s="44"/>
      <c r="AE164" s="45"/>
    </row>
    <row r="165" spans="7:31" s="43" customFormat="1">
      <c r="G165" s="37"/>
      <c r="K165" s="75"/>
      <c r="M165" s="75"/>
      <c r="O165" s="75"/>
      <c r="Q165" s="75"/>
      <c r="X165" s="81"/>
      <c r="AA165" s="45"/>
      <c r="AB165" s="44"/>
      <c r="AC165" s="45"/>
      <c r="AD165" s="44"/>
      <c r="AE165" s="45"/>
    </row>
    <row r="166" spans="7:31" s="43" customFormat="1">
      <c r="G166" s="37"/>
      <c r="K166" s="75"/>
      <c r="M166" s="75"/>
      <c r="O166" s="75"/>
      <c r="Q166" s="75"/>
      <c r="X166" s="81"/>
      <c r="AA166" s="45"/>
      <c r="AB166" s="44"/>
      <c r="AC166" s="45"/>
      <c r="AD166" s="44"/>
      <c r="AE166" s="45"/>
    </row>
    <row r="167" spans="7:31" s="43" customFormat="1">
      <c r="G167" s="37"/>
      <c r="K167" s="75"/>
      <c r="M167" s="75"/>
      <c r="O167" s="75"/>
      <c r="Q167" s="75"/>
      <c r="X167" s="81"/>
      <c r="AA167" s="45"/>
      <c r="AB167" s="44"/>
      <c r="AC167" s="45"/>
      <c r="AD167" s="44"/>
      <c r="AE167" s="45"/>
    </row>
    <row r="168" spans="7:31" s="43" customFormat="1">
      <c r="G168" s="37"/>
      <c r="K168" s="75"/>
      <c r="M168" s="75"/>
      <c r="O168" s="75"/>
      <c r="Q168" s="75"/>
      <c r="X168" s="81"/>
      <c r="AA168" s="45"/>
      <c r="AB168" s="44"/>
      <c r="AC168" s="45"/>
      <c r="AD168" s="44"/>
      <c r="AE168" s="45"/>
    </row>
    <row r="169" spans="7:31" s="43" customFormat="1">
      <c r="G169" s="37"/>
      <c r="K169" s="75"/>
      <c r="M169" s="75"/>
      <c r="O169" s="75"/>
      <c r="Q169" s="75"/>
      <c r="X169" s="81"/>
      <c r="AA169" s="45"/>
      <c r="AB169" s="44"/>
      <c r="AC169" s="45"/>
      <c r="AD169" s="44"/>
      <c r="AE169" s="45"/>
    </row>
    <row r="170" spans="7:31" s="43" customFormat="1">
      <c r="G170" s="37"/>
      <c r="K170" s="75"/>
      <c r="M170" s="75"/>
      <c r="O170" s="75"/>
      <c r="Q170" s="75"/>
      <c r="X170" s="81"/>
      <c r="AA170" s="45"/>
      <c r="AB170" s="44"/>
      <c r="AC170" s="45"/>
      <c r="AD170" s="44"/>
      <c r="AE170" s="45"/>
    </row>
    <row r="171" spans="7:31" s="43" customFormat="1">
      <c r="G171" s="37"/>
      <c r="K171" s="75"/>
      <c r="M171" s="75"/>
      <c r="O171" s="75"/>
      <c r="Q171" s="75"/>
      <c r="X171" s="81"/>
      <c r="AA171" s="45"/>
      <c r="AB171" s="44"/>
      <c r="AC171" s="45"/>
      <c r="AD171" s="44"/>
      <c r="AE171" s="45"/>
    </row>
    <row r="172" spans="7:31" s="43" customFormat="1">
      <c r="G172" s="37"/>
      <c r="K172" s="75"/>
      <c r="M172" s="75"/>
      <c r="O172" s="75"/>
      <c r="Q172" s="75"/>
      <c r="X172" s="81"/>
      <c r="AA172" s="45"/>
      <c r="AB172" s="44"/>
      <c r="AC172" s="45"/>
      <c r="AD172" s="44"/>
      <c r="AE172" s="45"/>
    </row>
    <row r="173" spans="7:31" s="43" customFormat="1">
      <c r="G173" s="37"/>
      <c r="K173" s="75"/>
      <c r="M173" s="75"/>
      <c r="O173" s="75"/>
      <c r="Q173" s="75"/>
      <c r="X173" s="81"/>
      <c r="AA173" s="45"/>
      <c r="AB173" s="44"/>
      <c r="AC173" s="45"/>
      <c r="AD173" s="44"/>
      <c r="AE173" s="45"/>
    </row>
    <row r="174" spans="7:31" s="43" customFormat="1">
      <c r="G174" s="37"/>
      <c r="K174" s="75"/>
      <c r="M174" s="75"/>
      <c r="O174" s="75"/>
      <c r="Q174" s="75"/>
      <c r="X174" s="81"/>
      <c r="AA174" s="45"/>
      <c r="AB174" s="44"/>
      <c r="AC174" s="45"/>
      <c r="AD174" s="44"/>
      <c r="AE174" s="45"/>
    </row>
    <row r="175" spans="7:31" s="43" customFormat="1">
      <c r="G175" s="37"/>
      <c r="K175" s="75"/>
      <c r="M175" s="75"/>
      <c r="O175" s="75"/>
      <c r="Q175" s="75"/>
      <c r="X175" s="81"/>
      <c r="AA175" s="45"/>
      <c r="AB175" s="44"/>
      <c r="AC175" s="45"/>
      <c r="AD175" s="44"/>
      <c r="AE175" s="45"/>
    </row>
    <row r="176" spans="7:31" s="43" customFormat="1">
      <c r="G176" s="37"/>
      <c r="K176" s="75"/>
      <c r="M176" s="75"/>
      <c r="O176" s="75"/>
      <c r="Q176" s="75"/>
      <c r="X176" s="81"/>
      <c r="AA176" s="45"/>
      <c r="AB176" s="44"/>
      <c r="AC176" s="45"/>
      <c r="AD176" s="44"/>
      <c r="AE176" s="45"/>
    </row>
    <row r="177" spans="7:31" s="43" customFormat="1">
      <c r="G177" s="37"/>
      <c r="K177" s="75"/>
      <c r="M177" s="75"/>
      <c r="O177" s="75"/>
      <c r="Q177" s="75"/>
      <c r="X177" s="81"/>
      <c r="AA177" s="45"/>
      <c r="AB177" s="44"/>
      <c r="AC177" s="45"/>
      <c r="AD177" s="44"/>
      <c r="AE177" s="45"/>
    </row>
    <row r="178" spans="7:31" s="43" customFormat="1">
      <c r="G178" s="37"/>
      <c r="K178" s="75"/>
      <c r="M178" s="75"/>
      <c r="O178" s="75"/>
      <c r="Q178" s="75"/>
      <c r="X178" s="81"/>
      <c r="AA178" s="45"/>
      <c r="AB178" s="44"/>
      <c r="AC178" s="45"/>
      <c r="AD178" s="44"/>
      <c r="AE178" s="45"/>
    </row>
    <row r="179" spans="7:31" s="43" customFormat="1">
      <c r="G179" s="37"/>
      <c r="K179" s="75"/>
      <c r="M179" s="75"/>
      <c r="O179" s="75"/>
      <c r="Q179" s="75"/>
      <c r="X179" s="81"/>
      <c r="AA179" s="45"/>
      <c r="AB179" s="44"/>
      <c r="AC179" s="45"/>
      <c r="AD179" s="44"/>
      <c r="AE179" s="45"/>
    </row>
    <row r="180" spans="7:31" s="43" customFormat="1">
      <c r="G180" s="37"/>
      <c r="K180" s="75"/>
      <c r="M180" s="75"/>
      <c r="O180" s="75"/>
      <c r="Q180" s="75"/>
      <c r="X180" s="81"/>
      <c r="AA180" s="45"/>
      <c r="AB180" s="44"/>
      <c r="AC180" s="45"/>
      <c r="AD180" s="44"/>
      <c r="AE180" s="45"/>
    </row>
    <row r="181" spans="7:31" s="43" customFormat="1">
      <c r="G181" s="37"/>
      <c r="K181" s="75"/>
      <c r="M181" s="75"/>
      <c r="O181" s="75"/>
      <c r="Q181" s="75"/>
      <c r="X181" s="81"/>
      <c r="AA181" s="45"/>
      <c r="AB181" s="44"/>
      <c r="AC181" s="45"/>
      <c r="AD181" s="44"/>
      <c r="AE181" s="45"/>
    </row>
    <row r="182" spans="7:31" s="43" customFormat="1">
      <c r="G182" s="37"/>
      <c r="K182" s="75"/>
      <c r="M182" s="75"/>
      <c r="O182" s="75"/>
      <c r="Q182" s="75"/>
      <c r="X182" s="81"/>
      <c r="AA182" s="45"/>
      <c r="AB182" s="44"/>
      <c r="AC182" s="45"/>
      <c r="AD182" s="44"/>
      <c r="AE182" s="45"/>
    </row>
    <row r="183" spans="7:31" s="43" customFormat="1">
      <c r="G183" s="37"/>
      <c r="K183" s="75"/>
      <c r="M183" s="75"/>
      <c r="O183" s="75"/>
      <c r="Q183" s="75"/>
      <c r="X183" s="81"/>
      <c r="AA183" s="45"/>
      <c r="AB183" s="44"/>
      <c r="AC183" s="45"/>
      <c r="AD183" s="44"/>
      <c r="AE183" s="45"/>
    </row>
    <row r="184" spans="7:31" s="43" customFormat="1">
      <c r="G184" s="37"/>
      <c r="K184" s="75"/>
      <c r="M184" s="75"/>
      <c r="O184" s="75"/>
      <c r="Q184" s="75"/>
      <c r="X184" s="81"/>
      <c r="AA184" s="45"/>
      <c r="AB184" s="44"/>
      <c r="AC184" s="45"/>
      <c r="AD184" s="44"/>
      <c r="AE184" s="45"/>
    </row>
    <row r="185" spans="7:31" s="43" customFormat="1">
      <c r="G185" s="37"/>
      <c r="K185" s="75"/>
      <c r="M185" s="75"/>
      <c r="O185" s="75"/>
      <c r="Q185" s="75"/>
      <c r="X185" s="81"/>
      <c r="AA185" s="45"/>
      <c r="AB185" s="44"/>
      <c r="AC185" s="45"/>
      <c r="AD185" s="44"/>
      <c r="AE185" s="45"/>
    </row>
    <row r="186" spans="7:31" s="43" customFormat="1">
      <c r="G186" s="37"/>
      <c r="K186" s="75"/>
      <c r="M186" s="75"/>
      <c r="O186" s="75"/>
      <c r="Q186" s="75"/>
      <c r="X186" s="81"/>
      <c r="AA186" s="45"/>
      <c r="AB186" s="44"/>
      <c r="AC186" s="45"/>
      <c r="AD186" s="44"/>
      <c r="AE186" s="45"/>
    </row>
    <row r="187" spans="7:31" s="43" customFormat="1">
      <c r="G187" s="37"/>
      <c r="K187" s="75"/>
      <c r="M187" s="75"/>
      <c r="O187" s="75"/>
      <c r="Q187" s="75"/>
      <c r="X187" s="81"/>
      <c r="AA187" s="45"/>
      <c r="AB187" s="44"/>
      <c r="AC187" s="45"/>
      <c r="AD187" s="44"/>
      <c r="AE187" s="45"/>
    </row>
    <row r="188" spans="7:31" s="43" customFormat="1">
      <c r="G188" s="37"/>
      <c r="K188" s="75"/>
      <c r="M188" s="75"/>
      <c r="O188" s="75"/>
      <c r="Q188" s="75"/>
      <c r="X188" s="81"/>
      <c r="AA188" s="45"/>
      <c r="AB188" s="44"/>
      <c r="AC188" s="45"/>
      <c r="AD188" s="44"/>
      <c r="AE188" s="45"/>
    </row>
    <row r="189" spans="7:31" s="43" customFormat="1">
      <c r="G189" s="37"/>
      <c r="K189" s="75"/>
      <c r="M189" s="75"/>
      <c r="O189" s="75"/>
      <c r="Q189" s="75"/>
      <c r="X189" s="81"/>
      <c r="AA189" s="45"/>
      <c r="AB189" s="44"/>
      <c r="AC189" s="45"/>
      <c r="AD189" s="44"/>
      <c r="AE189" s="45"/>
    </row>
    <row r="190" spans="7:31" s="43" customFormat="1">
      <c r="G190" s="37"/>
      <c r="K190" s="75"/>
      <c r="M190" s="75"/>
      <c r="O190" s="75"/>
      <c r="Q190" s="75"/>
      <c r="X190" s="81"/>
      <c r="AA190" s="45"/>
      <c r="AB190" s="44"/>
      <c r="AC190" s="45"/>
      <c r="AD190" s="44"/>
      <c r="AE190" s="45"/>
    </row>
    <row r="191" spans="7:31" s="43" customFormat="1">
      <c r="G191" s="37"/>
      <c r="K191" s="75"/>
      <c r="M191" s="75"/>
      <c r="O191" s="75"/>
      <c r="Q191" s="75"/>
      <c r="X191" s="81"/>
      <c r="AA191" s="45"/>
      <c r="AB191" s="44"/>
      <c r="AC191" s="45"/>
      <c r="AD191" s="44"/>
      <c r="AE191" s="45"/>
    </row>
    <row r="192" spans="7:31" s="43" customFormat="1">
      <c r="G192" s="37"/>
      <c r="K192" s="75"/>
      <c r="M192" s="75"/>
      <c r="O192" s="75"/>
      <c r="Q192" s="75"/>
      <c r="X192" s="81"/>
      <c r="AA192" s="45"/>
      <c r="AB192" s="44"/>
      <c r="AC192" s="45"/>
      <c r="AD192" s="44"/>
      <c r="AE192" s="45"/>
    </row>
    <row r="193" spans="7:31" s="43" customFormat="1">
      <c r="G193" s="37"/>
      <c r="K193" s="75"/>
      <c r="M193" s="75"/>
      <c r="O193" s="75"/>
      <c r="Q193" s="75"/>
      <c r="X193" s="81"/>
      <c r="AA193" s="45"/>
      <c r="AB193" s="44"/>
      <c r="AC193" s="45"/>
      <c r="AD193" s="44"/>
      <c r="AE193" s="45"/>
    </row>
    <row r="194" spans="7:31" s="43" customFormat="1">
      <c r="G194" s="37"/>
      <c r="K194" s="75"/>
      <c r="M194" s="75"/>
      <c r="O194" s="75"/>
      <c r="Q194" s="75"/>
      <c r="X194" s="81"/>
      <c r="AA194" s="45"/>
      <c r="AB194" s="44"/>
      <c r="AC194" s="45"/>
      <c r="AD194" s="44"/>
      <c r="AE194" s="45"/>
    </row>
    <row r="195" spans="7:31" s="43" customFormat="1">
      <c r="G195" s="37"/>
      <c r="K195" s="75"/>
      <c r="M195" s="75"/>
      <c r="O195" s="75"/>
      <c r="Q195" s="75"/>
      <c r="X195" s="81"/>
      <c r="AA195" s="45"/>
      <c r="AB195" s="44"/>
      <c r="AC195" s="45"/>
      <c r="AD195" s="44"/>
      <c r="AE195" s="45"/>
    </row>
    <row r="196" spans="7:31" s="43" customFormat="1">
      <c r="G196" s="37"/>
      <c r="K196" s="75"/>
      <c r="M196" s="75"/>
      <c r="O196" s="75"/>
      <c r="Q196" s="75"/>
      <c r="X196" s="81"/>
      <c r="AA196" s="45"/>
      <c r="AB196" s="44"/>
      <c r="AC196" s="45"/>
      <c r="AD196" s="44"/>
      <c r="AE196" s="45"/>
    </row>
    <row r="197" spans="7:31" s="43" customFormat="1">
      <c r="G197" s="37"/>
      <c r="K197" s="75"/>
      <c r="M197" s="75"/>
      <c r="O197" s="75"/>
      <c r="Q197" s="75"/>
      <c r="X197" s="81"/>
      <c r="AA197" s="45"/>
      <c r="AB197" s="44"/>
      <c r="AC197" s="45"/>
      <c r="AD197" s="44"/>
      <c r="AE197" s="45"/>
    </row>
    <row r="198" spans="7:31" s="43" customFormat="1">
      <c r="G198" s="37"/>
      <c r="K198" s="75"/>
      <c r="M198" s="75"/>
      <c r="O198" s="75"/>
      <c r="Q198" s="75"/>
      <c r="X198" s="81"/>
      <c r="AA198" s="45"/>
      <c r="AB198" s="44"/>
      <c r="AC198" s="45"/>
      <c r="AD198" s="44"/>
      <c r="AE198" s="45"/>
    </row>
    <row r="199" spans="7:31" s="43" customFormat="1">
      <c r="G199" s="37"/>
      <c r="K199" s="75"/>
      <c r="M199" s="75"/>
      <c r="O199" s="75"/>
      <c r="Q199" s="75"/>
      <c r="X199" s="81"/>
      <c r="AA199" s="45"/>
      <c r="AB199" s="44"/>
      <c r="AC199" s="45"/>
      <c r="AD199" s="44"/>
      <c r="AE199" s="45"/>
    </row>
    <row r="200" spans="7:31" s="43" customFormat="1">
      <c r="G200" s="37"/>
      <c r="K200" s="75"/>
      <c r="M200" s="75"/>
      <c r="O200" s="75"/>
      <c r="Q200" s="75"/>
      <c r="X200" s="81"/>
      <c r="AA200" s="45"/>
      <c r="AB200" s="44"/>
      <c r="AC200" s="45"/>
      <c r="AD200" s="44"/>
      <c r="AE200" s="45"/>
    </row>
    <row r="201" spans="7:31" s="43" customFormat="1">
      <c r="G201" s="37"/>
      <c r="K201" s="75"/>
      <c r="M201" s="75"/>
      <c r="O201" s="75"/>
      <c r="Q201" s="75"/>
      <c r="X201" s="81"/>
      <c r="AA201" s="45"/>
      <c r="AB201" s="44"/>
      <c r="AC201" s="45"/>
      <c r="AD201" s="44"/>
      <c r="AE201" s="45"/>
    </row>
    <row r="202" spans="7:31" s="43" customFormat="1">
      <c r="G202" s="37"/>
      <c r="K202" s="75"/>
      <c r="M202" s="75"/>
      <c r="O202" s="75"/>
      <c r="Q202" s="75"/>
      <c r="X202" s="81"/>
      <c r="AA202" s="45"/>
      <c r="AB202" s="44"/>
      <c r="AC202" s="45"/>
      <c r="AD202" s="44"/>
      <c r="AE202" s="45"/>
    </row>
    <row r="203" spans="7:31" s="43" customFormat="1">
      <c r="G203" s="37"/>
      <c r="K203" s="75"/>
      <c r="M203" s="75"/>
      <c r="O203" s="75"/>
      <c r="Q203" s="75"/>
      <c r="X203" s="81"/>
      <c r="AA203" s="45"/>
      <c r="AB203" s="44"/>
      <c r="AC203" s="45"/>
      <c r="AD203" s="44"/>
      <c r="AE203" s="45"/>
    </row>
    <row r="204" spans="7:31" s="43" customFormat="1">
      <c r="G204" s="37"/>
      <c r="K204" s="75"/>
      <c r="M204" s="75"/>
      <c r="O204" s="75"/>
      <c r="Q204" s="75"/>
      <c r="X204" s="81"/>
      <c r="AA204" s="45"/>
      <c r="AB204" s="44"/>
      <c r="AC204" s="45"/>
      <c r="AD204" s="44"/>
      <c r="AE204" s="45"/>
    </row>
    <row r="205" spans="7:31" s="43" customFormat="1">
      <c r="G205" s="37"/>
      <c r="K205" s="75"/>
      <c r="M205" s="75"/>
      <c r="O205" s="75"/>
      <c r="Q205" s="75"/>
      <c r="X205" s="81"/>
      <c r="AA205" s="45"/>
      <c r="AB205" s="44"/>
      <c r="AC205" s="45"/>
      <c r="AD205" s="44"/>
      <c r="AE205" s="45"/>
    </row>
    <row r="206" spans="7:31" s="43" customFormat="1">
      <c r="G206" s="37"/>
      <c r="K206" s="75"/>
      <c r="M206" s="75"/>
      <c r="O206" s="75"/>
      <c r="Q206" s="75"/>
      <c r="X206" s="81"/>
      <c r="AA206" s="45"/>
      <c r="AB206" s="44"/>
      <c r="AC206" s="45"/>
      <c r="AD206" s="44"/>
      <c r="AE206" s="45"/>
    </row>
    <row r="207" spans="7:31" s="43" customFormat="1">
      <c r="G207" s="37"/>
      <c r="K207" s="75"/>
      <c r="M207" s="75"/>
      <c r="O207" s="75"/>
      <c r="Q207" s="75"/>
      <c r="X207" s="81"/>
      <c r="AA207" s="45"/>
      <c r="AB207" s="44"/>
      <c r="AC207" s="45"/>
      <c r="AD207" s="44"/>
      <c r="AE207" s="45"/>
    </row>
    <row r="208" spans="7:31" s="43" customFormat="1">
      <c r="G208" s="37"/>
      <c r="K208" s="75"/>
      <c r="M208" s="75"/>
      <c r="O208" s="75"/>
      <c r="Q208" s="75"/>
      <c r="X208" s="81"/>
      <c r="AA208" s="45"/>
      <c r="AB208" s="44"/>
      <c r="AC208" s="45"/>
      <c r="AD208" s="44"/>
      <c r="AE208" s="45"/>
    </row>
    <row r="209" spans="7:31" s="43" customFormat="1">
      <c r="G209" s="37"/>
      <c r="K209" s="75"/>
      <c r="M209" s="75"/>
      <c r="O209" s="75"/>
      <c r="Q209" s="75"/>
      <c r="X209" s="81"/>
      <c r="AA209" s="45"/>
      <c r="AB209" s="44"/>
      <c r="AC209" s="45"/>
      <c r="AD209" s="44"/>
      <c r="AE209" s="45"/>
    </row>
    <row r="210" spans="7:31" s="43" customFormat="1">
      <c r="G210" s="37"/>
      <c r="K210" s="75"/>
      <c r="M210" s="75"/>
      <c r="O210" s="75"/>
      <c r="Q210" s="75"/>
      <c r="X210" s="81"/>
      <c r="AA210" s="45"/>
      <c r="AB210" s="44"/>
      <c r="AC210" s="45"/>
      <c r="AD210" s="44"/>
      <c r="AE210" s="45"/>
    </row>
    <row r="211" spans="7:31" s="43" customFormat="1">
      <c r="G211" s="37"/>
      <c r="K211" s="75"/>
      <c r="M211" s="75"/>
      <c r="O211" s="75"/>
      <c r="Q211" s="75"/>
      <c r="X211" s="81"/>
      <c r="AA211" s="45"/>
      <c r="AB211" s="44"/>
      <c r="AC211" s="45"/>
      <c r="AD211" s="44"/>
      <c r="AE211" s="45"/>
    </row>
    <row r="212" spans="7:31" s="43" customFormat="1">
      <c r="G212" s="37"/>
      <c r="K212" s="75"/>
      <c r="M212" s="75"/>
      <c r="O212" s="75"/>
      <c r="Q212" s="75"/>
      <c r="X212" s="81"/>
      <c r="AA212" s="45"/>
      <c r="AB212" s="44"/>
      <c r="AC212" s="45"/>
      <c r="AD212" s="44"/>
      <c r="AE212" s="45"/>
    </row>
    <row r="213" spans="7:31" s="43" customFormat="1">
      <c r="G213" s="37"/>
      <c r="K213" s="75"/>
      <c r="M213" s="75"/>
      <c r="O213" s="75"/>
      <c r="Q213" s="75"/>
      <c r="X213" s="81"/>
      <c r="AA213" s="45"/>
      <c r="AB213" s="44"/>
      <c r="AC213" s="45"/>
      <c r="AD213" s="44"/>
      <c r="AE213" s="45"/>
    </row>
    <row r="214" spans="7:31" s="43" customFormat="1">
      <c r="G214" s="37"/>
      <c r="K214" s="75"/>
      <c r="M214" s="75"/>
      <c r="O214" s="75"/>
      <c r="Q214" s="75"/>
      <c r="X214" s="81"/>
      <c r="AA214" s="45"/>
      <c r="AB214" s="44"/>
      <c r="AC214" s="45"/>
      <c r="AD214" s="44"/>
      <c r="AE214" s="45"/>
    </row>
    <row r="215" spans="7:31" s="43" customFormat="1">
      <c r="G215" s="37"/>
      <c r="K215" s="75"/>
      <c r="M215" s="75"/>
      <c r="O215" s="75"/>
      <c r="Q215" s="75"/>
      <c r="X215" s="81"/>
      <c r="AA215" s="45"/>
      <c r="AB215" s="44"/>
      <c r="AC215" s="45"/>
      <c r="AD215" s="44"/>
      <c r="AE215" s="45"/>
    </row>
    <row r="216" spans="7:31" s="43" customFormat="1">
      <c r="G216" s="37"/>
      <c r="K216" s="75"/>
      <c r="M216" s="75"/>
      <c r="O216" s="75"/>
      <c r="Q216" s="75"/>
      <c r="X216" s="81"/>
      <c r="AA216" s="45"/>
      <c r="AB216" s="44"/>
      <c r="AC216" s="45"/>
      <c r="AD216" s="44"/>
      <c r="AE216" s="45"/>
    </row>
    <row r="217" spans="7:31" s="43" customFormat="1">
      <c r="G217" s="37"/>
      <c r="K217" s="75"/>
      <c r="M217" s="75"/>
      <c r="O217" s="75"/>
      <c r="Q217" s="75"/>
      <c r="X217" s="81"/>
      <c r="AA217" s="45"/>
      <c r="AB217" s="44"/>
      <c r="AC217" s="45"/>
      <c r="AD217" s="44"/>
      <c r="AE217" s="45"/>
    </row>
    <row r="218" spans="7:31" s="43" customFormat="1">
      <c r="G218" s="37"/>
      <c r="K218" s="75"/>
      <c r="M218" s="75"/>
      <c r="O218" s="75"/>
      <c r="Q218" s="75"/>
      <c r="X218" s="81"/>
      <c r="AA218" s="45"/>
      <c r="AB218" s="44"/>
      <c r="AC218" s="45"/>
      <c r="AD218" s="44"/>
      <c r="AE218" s="45"/>
    </row>
    <row r="219" spans="7:31" s="43" customFormat="1">
      <c r="G219" s="37"/>
      <c r="K219" s="75"/>
      <c r="M219" s="75"/>
      <c r="O219" s="75"/>
      <c r="Q219" s="75"/>
      <c r="X219" s="81"/>
      <c r="AA219" s="45"/>
      <c r="AB219" s="44"/>
      <c r="AC219" s="45"/>
      <c r="AD219" s="44"/>
      <c r="AE219" s="45"/>
    </row>
    <row r="220" spans="7:31" s="43" customFormat="1">
      <c r="G220" s="37"/>
      <c r="K220" s="75"/>
      <c r="M220" s="75"/>
      <c r="O220" s="75"/>
      <c r="Q220" s="75"/>
      <c r="X220" s="81"/>
      <c r="AA220" s="45"/>
      <c r="AB220" s="44"/>
      <c r="AC220" s="45"/>
      <c r="AD220" s="44"/>
      <c r="AE220" s="45"/>
    </row>
    <row r="221" spans="7:31" s="43" customFormat="1">
      <c r="G221" s="37"/>
      <c r="K221" s="75"/>
      <c r="M221" s="75"/>
      <c r="O221" s="75"/>
      <c r="Q221" s="75"/>
      <c r="X221" s="81"/>
      <c r="AA221" s="45"/>
      <c r="AB221" s="44"/>
      <c r="AC221" s="45"/>
      <c r="AD221" s="44"/>
      <c r="AE221" s="45"/>
    </row>
    <row r="222" spans="7:31" s="43" customFormat="1">
      <c r="G222" s="37"/>
      <c r="K222" s="75"/>
      <c r="M222" s="75"/>
      <c r="O222" s="75"/>
      <c r="Q222" s="75"/>
      <c r="X222" s="81"/>
      <c r="AA222" s="45"/>
      <c r="AB222" s="44"/>
      <c r="AC222" s="45"/>
      <c r="AD222" s="44"/>
      <c r="AE222" s="45"/>
    </row>
    <row r="223" spans="7:31" s="43" customFormat="1">
      <c r="G223" s="37"/>
      <c r="K223" s="75"/>
      <c r="M223" s="75"/>
      <c r="O223" s="75"/>
      <c r="Q223" s="75"/>
      <c r="X223" s="81"/>
      <c r="AA223" s="45"/>
      <c r="AB223" s="44"/>
      <c r="AC223" s="45"/>
      <c r="AD223" s="44"/>
      <c r="AE223" s="45"/>
    </row>
    <row r="224" spans="7:31" s="43" customFormat="1">
      <c r="G224" s="37"/>
      <c r="K224" s="75"/>
      <c r="M224" s="75"/>
      <c r="O224" s="75"/>
      <c r="Q224" s="75"/>
      <c r="X224" s="81"/>
      <c r="AA224" s="45"/>
      <c r="AB224" s="44"/>
      <c r="AC224" s="45"/>
      <c r="AD224" s="44"/>
      <c r="AE224" s="45"/>
    </row>
    <row r="225" spans="7:31" s="43" customFormat="1">
      <c r="G225" s="37"/>
      <c r="K225" s="75"/>
      <c r="M225" s="75"/>
      <c r="O225" s="75"/>
      <c r="Q225" s="75"/>
      <c r="X225" s="81"/>
      <c r="AA225" s="45"/>
      <c r="AB225" s="44"/>
      <c r="AC225" s="45"/>
      <c r="AD225" s="44"/>
      <c r="AE225" s="45"/>
    </row>
    <row r="226" spans="7:31" s="43" customFormat="1">
      <c r="G226" s="37"/>
      <c r="K226" s="75"/>
      <c r="M226" s="75"/>
      <c r="O226" s="75"/>
      <c r="Q226" s="75"/>
      <c r="X226" s="81"/>
      <c r="AA226" s="45"/>
      <c r="AB226" s="44"/>
      <c r="AC226" s="45"/>
      <c r="AD226" s="44"/>
      <c r="AE226" s="45"/>
    </row>
    <row r="227" spans="7:31" s="43" customFormat="1">
      <c r="G227" s="37"/>
      <c r="K227" s="75"/>
      <c r="M227" s="75"/>
      <c r="O227" s="75"/>
      <c r="Q227" s="75"/>
      <c r="X227" s="81"/>
      <c r="AA227" s="45"/>
      <c r="AB227" s="44"/>
      <c r="AC227" s="45"/>
      <c r="AD227" s="44"/>
      <c r="AE227" s="45"/>
    </row>
    <row r="228" spans="7:31" s="43" customFormat="1">
      <c r="G228" s="37"/>
      <c r="K228" s="75"/>
      <c r="M228" s="75"/>
      <c r="O228" s="75"/>
      <c r="Q228" s="75"/>
      <c r="X228" s="81"/>
      <c r="AA228" s="45"/>
      <c r="AB228" s="44"/>
      <c r="AC228" s="45"/>
      <c r="AD228" s="44"/>
      <c r="AE228" s="45"/>
    </row>
    <row r="229" spans="7:31" s="43" customFormat="1">
      <c r="G229" s="37"/>
      <c r="K229" s="75"/>
      <c r="M229" s="75"/>
      <c r="O229" s="75"/>
      <c r="Q229" s="75"/>
      <c r="X229" s="81"/>
      <c r="AA229" s="45"/>
      <c r="AB229" s="44"/>
      <c r="AC229" s="45"/>
      <c r="AD229" s="44"/>
      <c r="AE229" s="45"/>
    </row>
    <row r="230" spans="7:31" s="43" customFormat="1">
      <c r="G230" s="37"/>
      <c r="K230" s="75"/>
      <c r="M230" s="75"/>
      <c r="O230" s="75"/>
      <c r="Q230" s="75"/>
      <c r="X230" s="81"/>
      <c r="AA230" s="45"/>
      <c r="AB230" s="44"/>
      <c r="AC230" s="45"/>
      <c r="AD230" s="44"/>
      <c r="AE230" s="45"/>
    </row>
    <row r="231" spans="7:31" s="43" customFormat="1">
      <c r="G231" s="37"/>
      <c r="K231" s="75"/>
      <c r="M231" s="75"/>
      <c r="O231" s="75"/>
      <c r="Q231" s="75"/>
      <c r="X231" s="81"/>
      <c r="AA231" s="45"/>
      <c r="AB231" s="44"/>
      <c r="AC231" s="45"/>
      <c r="AD231" s="44"/>
      <c r="AE231" s="45"/>
    </row>
    <row r="232" spans="7:31" s="43" customFormat="1">
      <c r="G232" s="37"/>
      <c r="K232" s="75"/>
      <c r="M232" s="75"/>
      <c r="O232" s="75"/>
      <c r="Q232" s="75"/>
      <c r="X232" s="81"/>
      <c r="AA232" s="45"/>
      <c r="AB232" s="44"/>
      <c r="AC232" s="45"/>
      <c r="AD232" s="44"/>
      <c r="AE232" s="45"/>
    </row>
    <row r="233" spans="7:31" s="43" customFormat="1">
      <c r="G233" s="37"/>
      <c r="K233" s="75"/>
      <c r="M233" s="75"/>
      <c r="O233" s="75"/>
      <c r="Q233" s="75"/>
      <c r="X233" s="81"/>
      <c r="AA233" s="45"/>
      <c r="AB233" s="44"/>
      <c r="AC233" s="45"/>
      <c r="AD233" s="44"/>
      <c r="AE233" s="45"/>
    </row>
    <row r="234" spans="7:31" s="43" customFormat="1">
      <c r="G234" s="37"/>
      <c r="K234" s="75"/>
      <c r="M234" s="75"/>
      <c r="O234" s="75"/>
      <c r="Q234" s="75"/>
      <c r="X234" s="81"/>
      <c r="AA234" s="45"/>
      <c r="AB234" s="44"/>
      <c r="AC234" s="45"/>
      <c r="AD234" s="44"/>
      <c r="AE234" s="45"/>
    </row>
    <row r="235" spans="7:31" s="43" customFormat="1">
      <c r="G235" s="37"/>
      <c r="K235" s="75"/>
      <c r="M235" s="75"/>
      <c r="O235" s="75"/>
      <c r="Q235" s="75"/>
      <c r="X235" s="81"/>
      <c r="AA235" s="45"/>
      <c r="AB235" s="44"/>
      <c r="AC235" s="45"/>
      <c r="AD235" s="44"/>
      <c r="AE235" s="45"/>
    </row>
    <row r="236" spans="7:31" s="43" customFormat="1">
      <c r="G236" s="37"/>
      <c r="K236" s="75"/>
      <c r="M236" s="75"/>
      <c r="O236" s="75"/>
      <c r="Q236" s="75"/>
      <c r="X236" s="81"/>
      <c r="AA236" s="45"/>
      <c r="AB236" s="44"/>
      <c r="AC236" s="45"/>
      <c r="AD236" s="44"/>
      <c r="AE236" s="45"/>
    </row>
    <row r="237" spans="7:31" s="43" customFormat="1">
      <c r="G237" s="37"/>
      <c r="K237" s="75"/>
      <c r="M237" s="75"/>
      <c r="O237" s="75"/>
      <c r="Q237" s="75"/>
      <c r="X237" s="81"/>
      <c r="AA237" s="45"/>
      <c r="AB237" s="44"/>
      <c r="AC237" s="45"/>
      <c r="AD237" s="44"/>
      <c r="AE237" s="45"/>
    </row>
    <row r="238" spans="7:31" s="43" customFormat="1">
      <c r="G238" s="37"/>
      <c r="K238" s="75"/>
      <c r="M238" s="75"/>
      <c r="O238" s="75"/>
      <c r="Q238" s="75"/>
      <c r="X238" s="81"/>
      <c r="AA238" s="45"/>
      <c r="AB238" s="44"/>
      <c r="AC238" s="45"/>
      <c r="AD238" s="44"/>
      <c r="AE238" s="45"/>
    </row>
    <row r="239" spans="7:31" s="43" customFormat="1">
      <c r="G239" s="37"/>
      <c r="K239" s="75"/>
      <c r="M239" s="75"/>
      <c r="O239" s="75"/>
      <c r="Q239" s="75"/>
      <c r="X239" s="81"/>
      <c r="AA239" s="45"/>
      <c r="AB239" s="44"/>
      <c r="AC239" s="45"/>
      <c r="AD239" s="44"/>
      <c r="AE239" s="45"/>
    </row>
    <row r="240" spans="7:31" s="43" customFormat="1">
      <c r="G240" s="37"/>
      <c r="K240" s="75"/>
      <c r="M240" s="75"/>
      <c r="O240" s="75"/>
      <c r="Q240" s="75"/>
      <c r="X240" s="81"/>
      <c r="AA240" s="45"/>
      <c r="AB240" s="44"/>
      <c r="AC240" s="45"/>
      <c r="AD240" s="44"/>
      <c r="AE240" s="45"/>
    </row>
    <row r="241" spans="7:31" s="43" customFormat="1">
      <c r="G241" s="37"/>
      <c r="K241" s="75"/>
      <c r="M241" s="75"/>
      <c r="O241" s="75"/>
      <c r="Q241" s="75"/>
      <c r="X241" s="81"/>
      <c r="AA241" s="45"/>
      <c r="AB241" s="44"/>
      <c r="AC241" s="45"/>
      <c r="AD241" s="44"/>
      <c r="AE241" s="45"/>
    </row>
    <row r="242" spans="7:31" s="43" customFormat="1">
      <c r="G242" s="37"/>
      <c r="K242" s="75"/>
      <c r="M242" s="75"/>
      <c r="O242" s="75"/>
      <c r="Q242" s="75"/>
      <c r="X242" s="81"/>
      <c r="AA242" s="45"/>
      <c r="AB242" s="44"/>
      <c r="AC242" s="45"/>
      <c r="AD242" s="44"/>
      <c r="AE242" s="45"/>
    </row>
    <row r="243" spans="7:31" s="43" customFormat="1">
      <c r="G243" s="37"/>
      <c r="K243" s="75"/>
      <c r="M243" s="75"/>
      <c r="O243" s="75"/>
      <c r="Q243" s="75"/>
      <c r="X243" s="81"/>
      <c r="AA243" s="45"/>
      <c r="AB243" s="44"/>
      <c r="AC243" s="45"/>
      <c r="AD243" s="44"/>
      <c r="AE243" s="45"/>
    </row>
    <row r="244" spans="7:31" s="43" customFormat="1">
      <c r="G244" s="37"/>
      <c r="K244" s="75"/>
      <c r="M244" s="75"/>
      <c r="O244" s="75"/>
      <c r="Q244" s="75"/>
      <c r="X244" s="81"/>
      <c r="AA244" s="45"/>
      <c r="AB244" s="44"/>
      <c r="AC244" s="45"/>
      <c r="AD244" s="44"/>
      <c r="AE244" s="45"/>
    </row>
    <row r="245" spans="7:31" s="43" customFormat="1">
      <c r="G245" s="37"/>
      <c r="K245" s="75"/>
      <c r="M245" s="75"/>
      <c r="O245" s="75"/>
      <c r="Q245" s="75"/>
      <c r="X245" s="81"/>
      <c r="AA245" s="45"/>
      <c r="AB245" s="44"/>
      <c r="AC245" s="45"/>
      <c r="AD245" s="44"/>
      <c r="AE245" s="45"/>
    </row>
    <row r="246" spans="7:31" s="43" customFormat="1">
      <c r="G246" s="37"/>
      <c r="K246" s="75"/>
      <c r="M246" s="75"/>
      <c r="O246" s="75"/>
      <c r="Q246" s="75"/>
      <c r="X246" s="81"/>
      <c r="AA246" s="45"/>
      <c r="AB246" s="44"/>
      <c r="AC246" s="45"/>
      <c r="AD246" s="44"/>
      <c r="AE246" s="45"/>
    </row>
    <row r="247" spans="7:31" s="43" customFormat="1">
      <c r="G247" s="37"/>
      <c r="K247" s="75"/>
      <c r="M247" s="75"/>
      <c r="O247" s="75"/>
      <c r="Q247" s="75"/>
      <c r="X247" s="81"/>
      <c r="AA247" s="45"/>
      <c r="AB247" s="44"/>
      <c r="AC247" s="45"/>
      <c r="AD247" s="44"/>
      <c r="AE247" s="45"/>
    </row>
    <row r="248" spans="7:31" s="43" customFormat="1">
      <c r="G248" s="37"/>
      <c r="K248" s="75"/>
      <c r="M248" s="75"/>
      <c r="O248" s="75"/>
      <c r="Q248" s="75"/>
      <c r="X248" s="81"/>
      <c r="AA248" s="45"/>
      <c r="AB248" s="44"/>
      <c r="AC248" s="45"/>
      <c r="AD248" s="44"/>
      <c r="AE248" s="45"/>
    </row>
    <row r="249" spans="7:31" s="43" customFormat="1">
      <c r="G249" s="37"/>
      <c r="K249" s="75"/>
      <c r="M249" s="75"/>
      <c r="O249" s="75"/>
      <c r="Q249" s="75"/>
      <c r="X249" s="81"/>
      <c r="AA249" s="45"/>
      <c r="AB249" s="44"/>
      <c r="AC249" s="45"/>
      <c r="AD249" s="44"/>
      <c r="AE249" s="45"/>
    </row>
    <row r="250" spans="7:31" s="43" customFormat="1">
      <c r="G250" s="37"/>
      <c r="K250" s="75"/>
      <c r="M250" s="75"/>
      <c r="O250" s="75"/>
      <c r="Q250" s="75"/>
      <c r="X250" s="81"/>
      <c r="AA250" s="45"/>
      <c r="AB250" s="44"/>
      <c r="AC250" s="45"/>
      <c r="AD250" s="44"/>
      <c r="AE250" s="45"/>
    </row>
    <row r="251" spans="7:31" s="43" customFormat="1">
      <c r="G251" s="37"/>
      <c r="K251" s="75"/>
      <c r="M251" s="75"/>
      <c r="O251" s="75"/>
      <c r="Q251" s="75"/>
      <c r="X251" s="81"/>
      <c r="AA251" s="45"/>
      <c r="AB251" s="44"/>
      <c r="AC251" s="45"/>
      <c r="AD251" s="44"/>
      <c r="AE251" s="45"/>
    </row>
    <row r="252" spans="7:31" s="43" customFormat="1">
      <c r="G252" s="37"/>
      <c r="K252" s="75"/>
      <c r="M252" s="75"/>
      <c r="O252" s="75"/>
      <c r="Q252" s="75"/>
      <c r="X252" s="81"/>
      <c r="AA252" s="45"/>
      <c r="AB252" s="44"/>
      <c r="AC252" s="45"/>
      <c r="AD252" s="44"/>
      <c r="AE252" s="45"/>
    </row>
    <row r="253" spans="7:31" s="43" customFormat="1">
      <c r="G253" s="37"/>
      <c r="K253" s="75"/>
      <c r="M253" s="75"/>
      <c r="O253" s="75"/>
      <c r="Q253" s="75"/>
      <c r="X253" s="81"/>
      <c r="AA253" s="45"/>
      <c r="AB253" s="44"/>
      <c r="AC253" s="45"/>
      <c r="AD253" s="44"/>
      <c r="AE253" s="45"/>
    </row>
    <row r="254" spans="7:31" s="43" customFormat="1">
      <c r="G254" s="37"/>
      <c r="K254" s="75"/>
      <c r="M254" s="75"/>
      <c r="O254" s="75"/>
      <c r="Q254" s="75"/>
      <c r="X254" s="81"/>
      <c r="AA254" s="45"/>
      <c r="AB254" s="44"/>
      <c r="AC254" s="45"/>
      <c r="AD254" s="44"/>
      <c r="AE254" s="45"/>
    </row>
    <row r="255" spans="7:31" s="43" customFormat="1">
      <c r="G255" s="37"/>
      <c r="K255" s="75"/>
      <c r="M255" s="75"/>
      <c r="O255" s="75"/>
      <c r="Q255" s="75"/>
      <c r="X255" s="81"/>
      <c r="AA255" s="45"/>
      <c r="AB255" s="44"/>
      <c r="AC255" s="45"/>
      <c r="AD255" s="44"/>
      <c r="AE255" s="45"/>
    </row>
    <row r="256" spans="7:31" s="43" customFormat="1">
      <c r="G256" s="37"/>
      <c r="K256" s="75"/>
      <c r="M256" s="75"/>
      <c r="O256" s="75"/>
      <c r="Q256" s="75"/>
      <c r="X256" s="81"/>
      <c r="AA256" s="45"/>
      <c r="AB256" s="44"/>
      <c r="AC256" s="45"/>
      <c r="AD256" s="44"/>
      <c r="AE256" s="45"/>
    </row>
    <row r="257" spans="7:31" s="43" customFormat="1">
      <c r="G257" s="37"/>
      <c r="K257" s="75"/>
      <c r="M257" s="75"/>
      <c r="O257" s="75"/>
      <c r="Q257" s="75"/>
      <c r="X257" s="81"/>
      <c r="AA257" s="45"/>
      <c r="AB257" s="44"/>
      <c r="AC257" s="45"/>
      <c r="AD257" s="44"/>
      <c r="AE257" s="45"/>
    </row>
    <row r="258" spans="7:31" s="43" customFormat="1">
      <c r="G258" s="37"/>
      <c r="K258" s="75"/>
      <c r="M258" s="75"/>
      <c r="O258" s="75"/>
      <c r="Q258" s="75"/>
      <c r="X258" s="81"/>
      <c r="AA258" s="45"/>
      <c r="AB258" s="44"/>
      <c r="AC258" s="45"/>
      <c r="AD258" s="44"/>
      <c r="AE258" s="45"/>
    </row>
    <row r="259" spans="7:31" s="43" customFormat="1">
      <c r="G259" s="37"/>
      <c r="K259" s="75"/>
      <c r="M259" s="75"/>
      <c r="O259" s="75"/>
      <c r="Q259" s="75"/>
      <c r="X259" s="81"/>
      <c r="AA259" s="45"/>
      <c r="AB259" s="44"/>
      <c r="AC259" s="45"/>
      <c r="AD259" s="44"/>
      <c r="AE259" s="45"/>
    </row>
    <row r="260" spans="7:31" s="43" customFormat="1">
      <c r="G260" s="37"/>
      <c r="K260" s="75"/>
      <c r="M260" s="75"/>
      <c r="O260" s="75"/>
      <c r="Q260" s="75"/>
      <c r="X260" s="81"/>
      <c r="AA260" s="45"/>
      <c r="AB260" s="44"/>
      <c r="AC260" s="45"/>
      <c r="AD260" s="44"/>
      <c r="AE260" s="45"/>
    </row>
    <row r="261" spans="7:31" s="43" customFormat="1">
      <c r="G261" s="37"/>
      <c r="K261" s="75"/>
      <c r="M261" s="75"/>
      <c r="O261" s="75"/>
      <c r="Q261" s="75"/>
      <c r="X261" s="81"/>
      <c r="AA261" s="45"/>
      <c r="AB261" s="44"/>
      <c r="AC261" s="45"/>
      <c r="AD261" s="44"/>
      <c r="AE261" s="45"/>
    </row>
    <row r="262" spans="7:31" s="43" customFormat="1">
      <c r="G262" s="37"/>
      <c r="K262" s="75"/>
      <c r="M262" s="75"/>
      <c r="O262" s="75"/>
      <c r="Q262" s="75"/>
      <c r="X262" s="81"/>
      <c r="AA262" s="45"/>
      <c r="AB262" s="44"/>
      <c r="AC262" s="45"/>
      <c r="AD262" s="44"/>
      <c r="AE262" s="45"/>
    </row>
    <row r="263" spans="7:31" s="43" customFormat="1">
      <c r="G263" s="37"/>
      <c r="K263" s="75"/>
      <c r="M263" s="75"/>
      <c r="O263" s="75"/>
      <c r="Q263" s="75"/>
      <c r="X263" s="81"/>
      <c r="AA263" s="45"/>
      <c r="AB263" s="44"/>
      <c r="AC263" s="45"/>
      <c r="AD263" s="44"/>
      <c r="AE263" s="45"/>
    </row>
    <row r="264" spans="7:31" s="43" customFormat="1">
      <c r="G264" s="37"/>
      <c r="K264" s="75"/>
      <c r="M264" s="75"/>
      <c r="O264" s="75"/>
      <c r="Q264" s="75"/>
      <c r="X264" s="81"/>
      <c r="AA264" s="45"/>
      <c r="AB264" s="44"/>
      <c r="AC264" s="45"/>
      <c r="AD264" s="44"/>
      <c r="AE264" s="45"/>
    </row>
    <row r="265" spans="7:31" s="43" customFormat="1">
      <c r="G265" s="37"/>
      <c r="K265" s="75"/>
      <c r="M265" s="75"/>
      <c r="O265" s="75"/>
      <c r="Q265" s="75"/>
      <c r="X265" s="81"/>
      <c r="AA265" s="45"/>
      <c r="AB265" s="44"/>
      <c r="AC265" s="45"/>
      <c r="AD265" s="44"/>
      <c r="AE265" s="45"/>
    </row>
    <row r="266" spans="7:31" s="43" customFormat="1">
      <c r="G266" s="37"/>
      <c r="K266" s="75"/>
      <c r="M266" s="75"/>
      <c r="O266" s="75"/>
      <c r="Q266" s="75"/>
      <c r="X266" s="81"/>
      <c r="AA266" s="45"/>
      <c r="AB266" s="44"/>
      <c r="AC266" s="45"/>
      <c r="AD266" s="44"/>
      <c r="AE266" s="45"/>
    </row>
    <row r="267" spans="7:31" s="43" customFormat="1">
      <c r="G267" s="37"/>
      <c r="K267" s="75"/>
      <c r="M267" s="75"/>
      <c r="O267" s="75"/>
      <c r="Q267" s="75"/>
      <c r="X267" s="81"/>
      <c r="AA267" s="45"/>
      <c r="AB267" s="44"/>
      <c r="AC267" s="45"/>
      <c r="AD267" s="44"/>
      <c r="AE267" s="45"/>
    </row>
    <row r="268" spans="7:31" s="43" customFormat="1">
      <c r="G268" s="37"/>
      <c r="K268" s="75"/>
      <c r="M268" s="75"/>
      <c r="O268" s="75"/>
      <c r="Q268" s="75"/>
      <c r="X268" s="81"/>
      <c r="AA268" s="45"/>
      <c r="AB268" s="44"/>
      <c r="AC268" s="45"/>
      <c r="AD268" s="44"/>
      <c r="AE268" s="45"/>
    </row>
    <row r="269" spans="7:31" s="43" customFormat="1">
      <c r="G269" s="37"/>
      <c r="K269" s="75"/>
      <c r="M269" s="75"/>
      <c r="O269" s="75"/>
      <c r="Q269" s="75"/>
      <c r="X269" s="81"/>
      <c r="AA269" s="45"/>
      <c r="AB269" s="44"/>
      <c r="AC269" s="45"/>
      <c r="AD269" s="44"/>
      <c r="AE269" s="45"/>
    </row>
    <row r="270" spans="7:31" s="43" customFormat="1">
      <c r="G270" s="37"/>
      <c r="K270" s="75"/>
      <c r="M270" s="75"/>
      <c r="O270" s="75"/>
      <c r="Q270" s="75"/>
      <c r="X270" s="81"/>
      <c r="AA270" s="45"/>
      <c r="AB270" s="44"/>
      <c r="AC270" s="45"/>
      <c r="AD270" s="44"/>
      <c r="AE270" s="45"/>
    </row>
    <row r="271" spans="7:31" s="43" customFormat="1">
      <c r="G271" s="37"/>
      <c r="K271" s="75"/>
      <c r="M271" s="75"/>
      <c r="O271" s="75"/>
      <c r="Q271" s="75"/>
      <c r="X271" s="81"/>
      <c r="AA271" s="45"/>
      <c r="AB271" s="44"/>
      <c r="AC271" s="45"/>
      <c r="AD271" s="44"/>
      <c r="AE271" s="45"/>
    </row>
    <row r="272" spans="7:31" s="43" customFormat="1">
      <c r="G272" s="37"/>
      <c r="K272" s="75"/>
      <c r="M272" s="75"/>
      <c r="O272" s="75"/>
      <c r="Q272" s="75"/>
      <c r="X272" s="81"/>
      <c r="AA272" s="45"/>
      <c r="AB272" s="44"/>
      <c r="AC272" s="45"/>
      <c r="AD272" s="44"/>
      <c r="AE272" s="45"/>
    </row>
    <row r="273" spans="7:31" s="43" customFormat="1">
      <c r="G273" s="37"/>
      <c r="K273" s="75"/>
      <c r="M273" s="75"/>
      <c r="O273" s="75"/>
      <c r="Q273" s="75"/>
      <c r="X273" s="81"/>
      <c r="AA273" s="45"/>
      <c r="AB273" s="44"/>
      <c r="AC273" s="45"/>
      <c r="AD273" s="44"/>
      <c r="AE273" s="45"/>
    </row>
    <row r="274" spans="7:31" s="43" customFormat="1">
      <c r="G274" s="37"/>
      <c r="K274" s="75"/>
      <c r="M274" s="75"/>
      <c r="O274" s="75"/>
      <c r="Q274" s="75"/>
      <c r="X274" s="81"/>
      <c r="AA274" s="45"/>
      <c r="AB274" s="44"/>
      <c r="AC274" s="45"/>
      <c r="AD274" s="44"/>
      <c r="AE274" s="45"/>
    </row>
    <row r="275" spans="7:31" s="43" customFormat="1">
      <c r="G275" s="37"/>
      <c r="K275" s="75"/>
      <c r="M275" s="75"/>
      <c r="O275" s="75"/>
      <c r="Q275" s="75"/>
      <c r="X275" s="81"/>
      <c r="AA275" s="45"/>
      <c r="AB275" s="44"/>
      <c r="AC275" s="45"/>
      <c r="AD275" s="44"/>
      <c r="AE275" s="45"/>
    </row>
    <row r="276" spans="7:31" s="43" customFormat="1">
      <c r="G276" s="37"/>
      <c r="K276" s="75"/>
      <c r="M276" s="75"/>
      <c r="O276" s="75"/>
      <c r="Q276" s="75"/>
      <c r="X276" s="81"/>
      <c r="AA276" s="45"/>
      <c r="AB276" s="44"/>
      <c r="AC276" s="45"/>
      <c r="AD276" s="44"/>
      <c r="AE276" s="45"/>
    </row>
    <row r="277" spans="7:31" s="43" customFormat="1">
      <c r="G277" s="37"/>
      <c r="K277" s="75"/>
      <c r="M277" s="75"/>
      <c r="O277" s="75"/>
      <c r="Q277" s="75"/>
      <c r="X277" s="81"/>
      <c r="AA277" s="45"/>
      <c r="AB277" s="44"/>
      <c r="AC277" s="45"/>
      <c r="AD277" s="44"/>
      <c r="AE277" s="45"/>
    </row>
    <row r="278" spans="7:31" s="43" customFormat="1">
      <c r="G278" s="37"/>
      <c r="K278" s="75"/>
      <c r="M278" s="75"/>
      <c r="O278" s="75"/>
      <c r="Q278" s="75"/>
      <c r="X278" s="81"/>
      <c r="AA278" s="45"/>
      <c r="AB278" s="44"/>
      <c r="AC278" s="45"/>
      <c r="AD278" s="44"/>
      <c r="AE278" s="45"/>
    </row>
    <row r="279" spans="7:31" s="43" customFormat="1">
      <c r="G279" s="37"/>
      <c r="K279" s="75"/>
      <c r="M279" s="75"/>
      <c r="O279" s="75"/>
      <c r="Q279" s="75"/>
      <c r="X279" s="81"/>
      <c r="AA279" s="45"/>
      <c r="AB279" s="44"/>
      <c r="AC279" s="45"/>
      <c r="AD279" s="44"/>
      <c r="AE279" s="45"/>
    </row>
    <row r="280" spans="7:31" s="43" customFormat="1">
      <c r="G280" s="37"/>
      <c r="K280" s="75"/>
      <c r="M280" s="75"/>
      <c r="O280" s="75"/>
      <c r="Q280" s="75"/>
      <c r="X280" s="81"/>
      <c r="AA280" s="45"/>
      <c r="AB280" s="44"/>
      <c r="AC280" s="45"/>
      <c r="AD280" s="44"/>
      <c r="AE280" s="45"/>
    </row>
    <row r="281" spans="7:31" s="43" customFormat="1">
      <c r="G281" s="37"/>
      <c r="K281" s="75"/>
      <c r="M281" s="75"/>
      <c r="O281" s="75"/>
      <c r="Q281" s="75"/>
      <c r="X281" s="81"/>
      <c r="AA281" s="45"/>
      <c r="AB281" s="44"/>
      <c r="AC281" s="45"/>
      <c r="AD281" s="44"/>
      <c r="AE281" s="45"/>
    </row>
    <row r="282" spans="7:31" s="43" customFormat="1">
      <c r="G282" s="37"/>
      <c r="K282" s="75"/>
      <c r="M282" s="75"/>
      <c r="O282" s="75"/>
      <c r="Q282" s="75"/>
      <c r="X282" s="81"/>
      <c r="AA282" s="45"/>
      <c r="AB282" s="44"/>
      <c r="AC282" s="45"/>
      <c r="AD282" s="44"/>
      <c r="AE282" s="45"/>
    </row>
    <row r="283" spans="7:31" s="43" customFormat="1">
      <c r="G283" s="37"/>
      <c r="K283" s="75"/>
      <c r="M283" s="75"/>
      <c r="O283" s="75"/>
      <c r="Q283" s="75"/>
      <c r="X283" s="81"/>
      <c r="AA283" s="45"/>
      <c r="AB283" s="44"/>
      <c r="AC283" s="45"/>
      <c r="AD283" s="44"/>
      <c r="AE283" s="45"/>
    </row>
    <row r="284" spans="7:31" s="43" customFormat="1">
      <c r="G284" s="37"/>
      <c r="K284" s="75"/>
      <c r="M284" s="75"/>
      <c r="O284" s="75"/>
      <c r="Q284" s="75"/>
      <c r="X284" s="81"/>
      <c r="AA284" s="45"/>
      <c r="AB284" s="44"/>
      <c r="AC284" s="45"/>
      <c r="AD284" s="44"/>
      <c r="AE284" s="45"/>
    </row>
    <row r="285" spans="7:31" s="43" customFormat="1">
      <c r="G285" s="37"/>
      <c r="K285" s="75"/>
      <c r="M285" s="75"/>
      <c r="O285" s="75"/>
      <c r="Q285" s="75"/>
      <c r="X285" s="81"/>
      <c r="AA285" s="45"/>
      <c r="AB285" s="44"/>
      <c r="AC285" s="45"/>
      <c r="AD285" s="44"/>
      <c r="AE285" s="45"/>
    </row>
    <row r="286" spans="7:31" s="43" customFormat="1">
      <c r="G286" s="37"/>
      <c r="K286" s="75"/>
      <c r="M286" s="75"/>
      <c r="O286" s="75"/>
      <c r="Q286" s="75"/>
      <c r="X286" s="81"/>
      <c r="AA286" s="45"/>
      <c r="AB286" s="44"/>
      <c r="AC286" s="45"/>
      <c r="AD286" s="44"/>
      <c r="AE286" s="45"/>
    </row>
    <row r="287" spans="7:31" s="43" customFormat="1">
      <c r="G287" s="37"/>
      <c r="K287" s="75"/>
      <c r="M287" s="75"/>
      <c r="O287" s="75"/>
      <c r="Q287" s="75"/>
      <c r="X287" s="81"/>
      <c r="AA287" s="45"/>
      <c r="AB287" s="44"/>
      <c r="AC287" s="45"/>
      <c r="AD287" s="44"/>
      <c r="AE287" s="45"/>
    </row>
    <row r="288" spans="7:31" s="43" customFormat="1">
      <c r="G288" s="37"/>
      <c r="K288" s="75"/>
      <c r="M288" s="75"/>
      <c r="O288" s="75"/>
      <c r="Q288" s="75"/>
      <c r="X288" s="81"/>
      <c r="AA288" s="45"/>
      <c r="AB288" s="44"/>
      <c r="AC288" s="45"/>
      <c r="AD288" s="44"/>
      <c r="AE288" s="45"/>
    </row>
    <row r="289" spans="7:31" s="43" customFormat="1">
      <c r="G289" s="37"/>
      <c r="K289" s="75"/>
      <c r="M289" s="75"/>
      <c r="O289" s="75"/>
      <c r="Q289" s="75"/>
      <c r="X289" s="81"/>
      <c r="AA289" s="45"/>
      <c r="AB289" s="44"/>
      <c r="AC289" s="45"/>
      <c r="AD289" s="44"/>
      <c r="AE289" s="45"/>
    </row>
    <row r="290" spans="7:31" s="43" customFormat="1">
      <c r="G290" s="37"/>
      <c r="K290" s="75"/>
      <c r="M290" s="75"/>
      <c r="O290" s="75"/>
      <c r="Q290" s="75"/>
      <c r="X290" s="81"/>
      <c r="AA290" s="45"/>
      <c r="AB290" s="44"/>
      <c r="AC290" s="45"/>
      <c r="AD290" s="44"/>
      <c r="AE290" s="45"/>
    </row>
    <row r="291" spans="7:31" s="43" customFormat="1">
      <c r="G291" s="37"/>
      <c r="K291" s="75"/>
      <c r="M291" s="75"/>
      <c r="O291" s="75"/>
      <c r="Q291" s="75"/>
      <c r="X291" s="81"/>
      <c r="AA291" s="45"/>
      <c r="AB291" s="44"/>
      <c r="AC291" s="45"/>
      <c r="AD291" s="44"/>
      <c r="AE291" s="45"/>
    </row>
    <row r="292" spans="7:31" s="43" customFormat="1">
      <c r="G292" s="37"/>
      <c r="K292" s="75"/>
      <c r="M292" s="75"/>
      <c r="O292" s="75"/>
      <c r="Q292" s="75"/>
      <c r="X292" s="81"/>
      <c r="AA292" s="45"/>
      <c r="AB292" s="44"/>
      <c r="AC292" s="45"/>
      <c r="AD292" s="44"/>
      <c r="AE292" s="45"/>
    </row>
    <row r="293" spans="7:31" s="43" customFormat="1">
      <c r="G293" s="37"/>
      <c r="K293" s="75"/>
      <c r="M293" s="75"/>
      <c r="O293" s="75"/>
      <c r="Q293" s="75"/>
      <c r="X293" s="81"/>
      <c r="AA293" s="45"/>
      <c r="AB293" s="44"/>
      <c r="AC293" s="45"/>
      <c r="AD293" s="44"/>
      <c r="AE293" s="45"/>
    </row>
    <row r="294" spans="7:31" s="43" customFormat="1">
      <c r="G294" s="37"/>
      <c r="K294" s="75"/>
      <c r="M294" s="75"/>
      <c r="O294" s="75"/>
      <c r="Q294" s="75"/>
      <c r="X294" s="81"/>
      <c r="AA294" s="45"/>
      <c r="AB294" s="44"/>
      <c r="AC294" s="45"/>
      <c r="AD294" s="44"/>
      <c r="AE294" s="45"/>
    </row>
    <row r="295" spans="7:31" s="43" customFormat="1">
      <c r="G295" s="37"/>
      <c r="K295" s="75"/>
      <c r="M295" s="75"/>
      <c r="O295" s="75"/>
      <c r="Q295" s="75"/>
      <c r="X295" s="81"/>
      <c r="AA295" s="45"/>
      <c r="AB295" s="44"/>
      <c r="AC295" s="45"/>
      <c r="AD295" s="44"/>
      <c r="AE295" s="45"/>
    </row>
    <row r="296" spans="7:31" s="43" customFormat="1">
      <c r="G296" s="37"/>
      <c r="K296" s="75"/>
      <c r="M296" s="75"/>
      <c r="O296" s="75"/>
      <c r="Q296" s="75"/>
      <c r="X296" s="81"/>
      <c r="AA296" s="45"/>
      <c r="AB296" s="44"/>
      <c r="AC296" s="45"/>
      <c r="AD296" s="44"/>
      <c r="AE296" s="45"/>
    </row>
    <row r="297" spans="7:31" s="43" customFormat="1">
      <c r="G297" s="37"/>
      <c r="K297" s="75"/>
      <c r="M297" s="75"/>
      <c r="O297" s="75"/>
      <c r="Q297" s="75"/>
      <c r="X297" s="81"/>
      <c r="AA297" s="45"/>
      <c r="AB297" s="44"/>
      <c r="AC297" s="45"/>
      <c r="AD297" s="44"/>
      <c r="AE297" s="45"/>
    </row>
    <row r="298" spans="7:31" s="43" customFormat="1">
      <c r="G298" s="37"/>
      <c r="K298" s="75"/>
      <c r="M298" s="75"/>
      <c r="O298" s="75"/>
      <c r="Q298" s="75"/>
      <c r="X298" s="81"/>
      <c r="AA298" s="45"/>
      <c r="AB298" s="44"/>
      <c r="AC298" s="45"/>
      <c r="AD298" s="44"/>
      <c r="AE298" s="45"/>
    </row>
    <row r="299" spans="7:31" s="43" customFormat="1">
      <c r="G299" s="37"/>
      <c r="K299" s="75"/>
      <c r="M299" s="75"/>
      <c r="O299" s="75"/>
      <c r="Q299" s="75"/>
      <c r="X299" s="81"/>
      <c r="AA299" s="45"/>
      <c r="AB299" s="44"/>
      <c r="AC299" s="45"/>
      <c r="AD299" s="44"/>
      <c r="AE299" s="45"/>
    </row>
    <row r="300" spans="7:31" s="43" customFormat="1">
      <c r="G300" s="37"/>
      <c r="K300" s="75"/>
      <c r="M300" s="75"/>
      <c r="O300" s="75"/>
      <c r="Q300" s="75"/>
      <c r="X300" s="81"/>
      <c r="AA300" s="45"/>
      <c r="AB300" s="44"/>
      <c r="AC300" s="45"/>
      <c r="AD300" s="44"/>
      <c r="AE300" s="45"/>
    </row>
    <row r="301" spans="7:31" s="43" customFormat="1">
      <c r="G301" s="37"/>
      <c r="K301" s="75"/>
      <c r="M301" s="75"/>
      <c r="O301" s="75"/>
      <c r="Q301" s="75"/>
      <c r="X301" s="81"/>
      <c r="AA301" s="45"/>
      <c r="AB301" s="44"/>
      <c r="AC301" s="45"/>
      <c r="AD301" s="44"/>
      <c r="AE301" s="45"/>
    </row>
    <row r="302" spans="7:31" s="43" customFormat="1">
      <c r="G302" s="37"/>
      <c r="K302" s="75"/>
      <c r="M302" s="75"/>
      <c r="O302" s="75"/>
      <c r="Q302" s="75"/>
      <c r="X302" s="81"/>
      <c r="AA302" s="45"/>
      <c r="AB302" s="44"/>
      <c r="AC302" s="45"/>
      <c r="AD302" s="44"/>
      <c r="AE302" s="45"/>
    </row>
    <row r="303" spans="7:31" s="43" customFormat="1">
      <c r="G303" s="37"/>
      <c r="K303" s="75"/>
      <c r="M303" s="75"/>
      <c r="O303" s="75"/>
      <c r="Q303" s="75"/>
      <c r="X303" s="81"/>
      <c r="AA303" s="45"/>
      <c r="AB303" s="44"/>
      <c r="AC303" s="45"/>
      <c r="AD303" s="44"/>
      <c r="AE303" s="45"/>
    </row>
    <row r="304" spans="7:31" s="43" customFormat="1">
      <c r="G304" s="37"/>
      <c r="K304" s="75"/>
      <c r="M304" s="75"/>
      <c r="O304" s="75"/>
      <c r="Q304" s="75"/>
      <c r="X304" s="81"/>
      <c r="AA304" s="45"/>
      <c r="AB304" s="44"/>
      <c r="AC304" s="45"/>
      <c r="AD304" s="44"/>
      <c r="AE304" s="45"/>
    </row>
  </sheetData>
  <sheetProtection formatCells="0" formatColumns="0" deleteRows="0" sort="0" autoFilter="0" pivotTables="0"/>
  <sortState ref="A5:AF304">
    <sortCondition ref="A23"/>
  </sortState>
  <mergeCells count="3">
    <mergeCell ref="A1:W1"/>
    <mergeCell ref="A2:W2"/>
    <mergeCell ref="AD3:AE3"/>
  </mergeCells>
  <conditionalFormatting sqref="L5:L23 L26:L65501 N3:N65501">
    <cfRule type="expression" dxfId="35" priority="39" stopIfTrue="1">
      <formula>AND(K3&gt;0,L3="")</formula>
    </cfRule>
  </conditionalFormatting>
  <conditionalFormatting sqref="P3:P4">
    <cfRule type="expression" dxfId="34" priority="40" stopIfTrue="1">
      <formula>AND(#REF!&gt;0,P3="")</formula>
    </cfRule>
  </conditionalFormatting>
  <conditionalFormatting sqref="L10 L27">
    <cfRule type="expression" dxfId="33" priority="77" stopIfTrue="1">
      <formula>AND(K11&gt;0,L10="")</formula>
    </cfRule>
  </conditionalFormatting>
  <conditionalFormatting sqref="L26">
    <cfRule type="expression" dxfId="32" priority="85" stopIfTrue="1">
      <formula>AND(#REF!&gt;0,L26="")</formula>
    </cfRule>
  </conditionalFormatting>
  <conditionalFormatting sqref="P26:P29 P5:P18">
    <cfRule type="expression" dxfId="31" priority="25" stopIfTrue="1">
      <formula>AND(O5&gt;0,P5="")</formula>
    </cfRule>
  </conditionalFormatting>
  <conditionalFormatting sqref="U5:U30">
    <cfRule type="expression" dxfId="30" priority="24" stopIfTrue="1">
      <formula>AND(U5&lt;&gt;AMENDTYPE,U5&lt;&gt;"")</formula>
    </cfRule>
  </conditionalFormatting>
  <conditionalFormatting sqref="I26:I29 I5:I18">
    <cfRule type="expression" dxfId="29" priority="23" stopIfTrue="1">
      <formula>AND(I5&lt;&gt;"",I5&lt;&gt;Phase)</formula>
    </cfRule>
  </conditionalFormatting>
  <conditionalFormatting sqref="J26:J29 J5:J18">
    <cfRule type="expression" dxfId="28" priority="22" stopIfTrue="1">
      <formula>AND(J5&lt;&gt;"AC",J5&lt;&gt;"ACC",J5&lt;&gt;"")</formula>
    </cfRule>
  </conditionalFormatting>
  <conditionalFormatting sqref="G20:G21 G5:G18 G26:G30 G23">
    <cfRule type="expression" dxfId="27" priority="21" stopIfTrue="1">
      <formula>AND(G5&lt;&gt;WORKTYPES,G5&lt;&gt;"")</formula>
    </cfRule>
  </conditionalFormatting>
  <conditionalFormatting sqref="L8:L9">
    <cfRule type="expression" dxfId="26" priority="86" stopIfTrue="1">
      <formula>AND(K12&gt;0,L8="")</formula>
    </cfRule>
  </conditionalFormatting>
  <conditionalFormatting sqref="L5:L7">
    <cfRule type="expression" dxfId="25" priority="104" stopIfTrue="1">
      <formula>AND(K10&gt;0,L5="")</formula>
    </cfRule>
  </conditionalFormatting>
  <conditionalFormatting sqref="L24:L25">
    <cfRule type="expression" dxfId="24" priority="113" stopIfTrue="1">
      <formula>AND(K30&gt;0,L24="")</formula>
    </cfRule>
  </conditionalFormatting>
  <conditionalFormatting sqref="P31">
    <cfRule type="expression" dxfId="23" priority="11" stopIfTrue="1">
      <formula>AND(O31&gt;0,P31="")</formula>
    </cfRule>
  </conditionalFormatting>
  <conditionalFormatting sqref="U31">
    <cfRule type="expression" dxfId="22" priority="10" stopIfTrue="1">
      <formula>AND(U31&lt;&gt;AMENDTYPE,U31&lt;&gt;"")</formula>
    </cfRule>
  </conditionalFormatting>
  <conditionalFormatting sqref="I31">
    <cfRule type="expression" dxfId="21" priority="9" stopIfTrue="1">
      <formula>AND(I31&lt;&gt;"",I31&lt;&gt;Phase)</formula>
    </cfRule>
  </conditionalFormatting>
  <conditionalFormatting sqref="J31">
    <cfRule type="expression" dxfId="20" priority="8" stopIfTrue="1">
      <formula>AND(J31&lt;&gt;"AC",J31&lt;&gt;"ACC",J31&lt;&gt;"")</formula>
    </cfRule>
  </conditionalFormatting>
  <conditionalFormatting sqref="G31">
    <cfRule type="expression" dxfId="19" priority="7" stopIfTrue="1">
      <formula>AND(G31&lt;&gt;WORKTYPES,G31&lt;&gt;"")</formula>
    </cfRule>
  </conditionalFormatting>
  <conditionalFormatting sqref="L31">
    <cfRule type="expression" dxfId="18" priority="6" stopIfTrue="1">
      <formula>AND(#REF!&gt;0,L31="")</formula>
    </cfRule>
  </conditionalFormatting>
  <conditionalFormatting sqref="P31">
    <cfRule type="expression" dxfId="17" priority="5" stopIfTrue="1">
      <formula>AND(O31&gt;0,P31="")</formula>
    </cfRule>
  </conditionalFormatting>
  <conditionalFormatting sqref="U31">
    <cfRule type="expression" dxfId="16" priority="4" stopIfTrue="1">
      <formula>AND(U31&lt;&gt;AMENDTYPE,U31&lt;&gt;"")</formula>
    </cfRule>
  </conditionalFormatting>
  <conditionalFormatting sqref="I31">
    <cfRule type="expression" dxfId="15" priority="3" stopIfTrue="1">
      <formula>AND(I31&lt;&gt;"",I31&lt;&gt;Phase)</formula>
    </cfRule>
  </conditionalFormatting>
  <conditionalFormatting sqref="J31">
    <cfRule type="expression" dxfId="14" priority="2" stopIfTrue="1">
      <formula>AND(J31&lt;&gt;"AC",J31&lt;&gt;"ACC",J31&lt;&gt;"")</formula>
    </cfRule>
  </conditionalFormatting>
  <conditionalFormatting sqref="G31">
    <cfRule type="expression" dxfId="13" priority="1" stopIfTrue="1">
      <formula>AND(G31&lt;&gt;WORKTYPES,G31&lt;&gt;"")</formula>
    </cfRule>
  </conditionalFormatting>
  <dataValidations count="6">
    <dataValidation type="list" allowBlank="1" showInputMessage="1" showErrorMessage="1" sqref="I65552:I131037 I131088:I196573 I196624:I262109 I262160:I327645 I327696:I393181 I393232:I458717 I458768:I524253 I524304:I589789 I589840:I655325 I655376:I720861 I720912:I786397 I786448:I851933 I851984:I917469 I917520:I983005 I983056:I1048576 I65506:I65550 I131042:I131086 I196578:I196622 I262114:I262158 I327650:I327694 I393186:I393230 I458722:I458766 I524258:I524302 I589794:I589838 I655330:I655374 I720866:I720910 I786402:I786446 I851938:I851982 I917474:I917518 I983010:I983054 I5:I65501">
      <formula1>Phase</formula1>
    </dataValidation>
    <dataValidation type="list" allowBlank="1" showInputMessage="1" showErrorMessage="1" sqref="U131042:U131053 U196578:U196589 U262114:U262125 U327650:U327661 U393186:U393197 U458722:U458733 U524258:U524269 U589794:U589805 U655330:U655341 U720866:U720877 U786402:U786413 U851938:U851949 U917474:U917485 U983010:U983021 U65552:U131037 U131088:U196573 U196624:U262109 U262160:U327645 U327696:U393181 U393232:U458717 U458768:U524253 U524304:U589789 U589840:U655325 U655376:U720861 U720912:U786397 U786448:U851933 U851984:U917469 U917520:U983005 U983056:U1048576 U65519:U65528 U131055:U131064 U196591:U196600 U262127:U262136 U327663:U327672 U393199:U393208 U458735:U458744 U524271:U524280 U589807:U589816 U655343:U655352 U720879:U720888 U786415:U786424 U851951:U851960 U917487:U917496 U983023:U983032 U65530:U65550 U131066:U131086 U196602:U196622 U262138:U262158 U327674:U327694 U393210:U393230 U458746:U458766 U524282:U524302 U589818:U589838 U655354:U655374 U720890:U720910 U786426:U786446 U851962:U851982 U917498:U917518 U983034:U983054 U65506:U65517 U5:U65501">
      <formula1>AMENDTYPE</formula1>
    </dataValidation>
    <dataValidation type="list" allowBlank="1" showInputMessage="1" showErrorMessage="1" sqref="N131088:N196573 N196624:N262109 N262160:N327645 N327696:N393181 N393232:N458717 N458768:N524253 N524304:N589789 N589840:N655325 N655376:N720861 N720912:N786397 N786448:N851933 N851984:N917469 N917520:N983005 N983056:N1048576 N65504:N65528 N131040:N131064 N196576:N196600 N262112:N262136 N327648:N327672 N393184:N393208 N458720:N458744 N524256:N524280 N589792:N589816 N655328:N655352 N720864:N720888 N786400:N786424 N851936:N851960 N917472:N917496 N983008:N983032 N65530:N65550 N131066:N131086 N196602:N196622 N262138:N262158 N327674:N327694 N393210:N393230 N458746:N458766 N524282:N524302 N589818:N589838 N655354:N655374 N720890:N720910 N786426:N786446 N851962:N851982 N917498:N917518 N983034:N983054 N65552:N131037 N3:N65501">
      <formula1>STATE</formula1>
    </dataValidation>
    <dataValidation type="list" allowBlank="1" showInputMessage="1" showErrorMessage="1" sqref="P65552:P131037 P131088:P196573 P196624:P262109 P262160:P327645 P327696:P393181 P393232:P458717 P458768:P524253 P524304:P589789 P589840:P655325 P655376:P720861 P720912:P786397 P786448:P851933 P851984:P917469 P917520:P983005 P983056:P1048576 P65504:P65528 P131040:P131064 P196576:P196600 P262112:P262136 P327648:P327672 P393184:P393208 P458720:P458744 P524256:P524280 P589792:P589816 P655328:P655352 P720864:P720888 P786400:P786424 P851936:P851960 P917472:P917496 P983008:P983032 P65530:P65550 P131066:P131086 P196602:P196622 P262138:P262158 P327674:P327694 P393210:P393230 P458746:P458766 P524282:P524302 P589818:P589838 P655354:P655374 P720890:P720910 P786426:P786446 P851962:P851982 P917498:P917518 P983034:P983054 P3:P65501">
      <formula1>LOCAL</formula1>
    </dataValidation>
    <dataValidation type="list" allowBlank="1" showInputMessage="1" showErrorMessage="1" errorTitle="Invalid Selection" error="SELECT A VALID FEDERAL FUND SOURCE CODE FROM THE DROP DOWN" sqref="L131088:L196573 L196624:L262109 L262160:L327645 L327696:L393181 L393232:L458717 L458768:L524253 L524304:L589789 L589840:L655325 L655376:L720861 L720912:L786397 L786448:L851933 L851984:L917469 L917520:L983005 L983056:L1048576 L65504:L65528 L131040:L131064 L196576:L196600 L262112:L262136 L327648:L327672 L393184:L393208 L458720:L458744 L524256:L524280 L589792:L589816 L655328:L655352 L720864:L720888 L786400:L786424 L851936:L851960 L917472:L917496 L983008:L983032 L65530:L65550 L131066:L131086 L196602:L196622 L262138:L262158 L327674:L327694 L393210:L393230 L458746:L458766 L524282:L524302 L589818:L589838 L655354:L655374 L720890:L720910 L786426:L786446 L851962:L851982 L917498:L917518 L983034:L983054 L65552:L131037 L3:L65501">
      <formula1>FEDERAL</formula1>
    </dataValidation>
    <dataValidation type="list" allowBlank="1" showInputMessage="1" showErrorMessage="1" sqref="H131069:H131076 H196605:H196612 H262141:H262148 H327677:H327684 H393213:H393220 H458749:H458756 H524285:H524292 H589821:H589828 H655357:H655364 H720893:H720900 H786429:H786436 H851965:H851972 H917501:H917508 H983037:H983044 G65504:G65550 G131040:G131086 G196576:G196622 G262112:G262158 G327648:G327694 G393184:G393230 G458720:G458766 G524256:G524302 G589792:G589838 G655328:G655374 G720864:G720910 G786400:G786446 G851936:G851982 G917472:G917518 G983008:G983054 G65552:G131037 G131088:G196573 G196624:G262109 G262160:G327645 G327696:G393181 G393232:G458717 G458768:G524253 G524304:G589789 G589840:G655325 G655376:G720861 G720912:G786397 G786448:G851933 G851984:G917469 G917520:G983005 G983056:G1048576 H65533:H65540 G3:G65501">
      <formula1>WORKTYPES</formula1>
    </dataValidation>
  </dataValidations>
  <printOptions horizontalCentered="1" gridLines="1"/>
  <pageMargins left="0" right="0" top="1" bottom="0.5" header="0.6" footer="0.25"/>
  <pageSetup paperSize="5" scale="52" fitToHeight="3" orientation="landscape" useFirstPageNumber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AH98"/>
  <sheetViews>
    <sheetView zoomScaleNormal="100" workbookViewId="0">
      <pane xSplit="1" topLeftCell="B1" activePane="topRight" state="frozen"/>
      <selection activeCell="J5" sqref="J5"/>
      <selection pane="topRight" activeCell="A12" sqref="A12"/>
    </sheetView>
  </sheetViews>
  <sheetFormatPr defaultRowHeight="12.75"/>
  <cols>
    <col min="1" max="1" width="11.7109375" style="25" bestFit="1" customWidth="1"/>
    <col min="2" max="5" width="11.140625" style="25" bestFit="1" customWidth="1"/>
    <col min="6" max="6" width="20.85546875" style="25" bestFit="1" customWidth="1"/>
    <col min="7" max="7" width="10.140625" style="25" bestFit="1" customWidth="1"/>
    <col min="8" max="8" width="11.140625" style="25" bestFit="1" customWidth="1"/>
    <col min="9" max="9" width="14.140625" style="25" bestFit="1" customWidth="1"/>
    <col min="10" max="10" width="11.140625" style="25" bestFit="1" customWidth="1"/>
    <col min="11" max="11" width="13.140625" style="25" bestFit="1" customWidth="1"/>
    <col min="12" max="12" width="11.140625" style="25" bestFit="1" customWidth="1"/>
    <col min="13" max="13" width="12.5703125" style="25" bestFit="1" customWidth="1"/>
    <col min="14" max="14" width="11.5703125" style="25" bestFit="1" customWidth="1"/>
    <col min="15" max="15" width="10.140625" style="25" bestFit="1" customWidth="1"/>
    <col min="16" max="22" width="11.140625" style="25" bestFit="1" customWidth="1"/>
    <col min="23" max="23" width="10.140625" style="25" bestFit="1" customWidth="1"/>
    <col min="24" max="24" width="19.140625" style="25" bestFit="1" customWidth="1"/>
    <col min="25" max="25" width="18.7109375" style="25" bestFit="1" customWidth="1"/>
    <col min="26" max="29" width="11.140625" style="25" bestFit="1" customWidth="1"/>
    <col min="30" max="30" width="20.85546875" style="25" bestFit="1" customWidth="1"/>
    <col min="31" max="32" width="19.140625" style="25" bestFit="1" customWidth="1"/>
    <col min="33" max="33" width="18.7109375" style="25" bestFit="1" customWidth="1"/>
    <col min="34" max="256" width="9.140625" style="25"/>
    <col min="257" max="257" width="11.7109375" style="25" bestFit="1" customWidth="1"/>
    <col min="258" max="261" width="11.140625" style="25" bestFit="1" customWidth="1"/>
    <col min="262" max="262" width="20.85546875" style="25" bestFit="1" customWidth="1"/>
    <col min="263" max="263" width="10.140625" style="25" bestFit="1" customWidth="1"/>
    <col min="264" max="264" width="11.140625" style="25" bestFit="1" customWidth="1"/>
    <col min="265" max="265" width="14.140625" style="25" bestFit="1" customWidth="1"/>
    <col min="266" max="266" width="11.140625" style="25" bestFit="1" customWidth="1"/>
    <col min="267" max="267" width="13.140625" style="25" bestFit="1" customWidth="1"/>
    <col min="268" max="268" width="11.140625" style="25" bestFit="1" customWidth="1"/>
    <col min="269" max="269" width="12.5703125" style="25" bestFit="1" customWidth="1"/>
    <col min="270" max="270" width="11.5703125" style="25" bestFit="1" customWidth="1"/>
    <col min="271" max="271" width="10.140625" style="25" bestFit="1" customWidth="1"/>
    <col min="272" max="278" width="11.140625" style="25" bestFit="1" customWidth="1"/>
    <col min="279" max="279" width="10.140625" style="25" bestFit="1" customWidth="1"/>
    <col min="280" max="280" width="19.140625" style="25" bestFit="1" customWidth="1"/>
    <col min="281" max="281" width="18.7109375" style="25" bestFit="1" customWidth="1"/>
    <col min="282" max="285" width="11.140625" style="25" bestFit="1" customWidth="1"/>
    <col min="286" max="286" width="20.85546875" style="25" bestFit="1" customWidth="1"/>
    <col min="287" max="288" width="19.140625" style="25" bestFit="1" customWidth="1"/>
    <col min="289" max="289" width="18.7109375" style="25" bestFit="1" customWidth="1"/>
    <col min="290" max="512" width="9.140625" style="25"/>
    <col min="513" max="513" width="11.7109375" style="25" bestFit="1" customWidth="1"/>
    <col min="514" max="517" width="11.140625" style="25" bestFit="1" customWidth="1"/>
    <col min="518" max="518" width="20.85546875" style="25" bestFit="1" customWidth="1"/>
    <col min="519" max="519" width="10.140625" style="25" bestFit="1" customWidth="1"/>
    <col min="520" max="520" width="11.140625" style="25" bestFit="1" customWidth="1"/>
    <col min="521" max="521" width="14.140625" style="25" bestFit="1" customWidth="1"/>
    <col min="522" max="522" width="11.140625" style="25" bestFit="1" customWidth="1"/>
    <col min="523" max="523" width="13.140625" style="25" bestFit="1" customWidth="1"/>
    <col min="524" max="524" width="11.140625" style="25" bestFit="1" customWidth="1"/>
    <col min="525" max="525" width="12.5703125" style="25" bestFit="1" customWidth="1"/>
    <col min="526" max="526" width="11.5703125" style="25" bestFit="1" customWidth="1"/>
    <col min="527" max="527" width="10.140625" style="25" bestFit="1" customWidth="1"/>
    <col min="528" max="534" width="11.140625" style="25" bestFit="1" customWidth="1"/>
    <col min="535" max="535" width="10.140625" style="25" bestFit="1" customWidth="1"/>
    <col min="536" max="536" width="19.140625" style="25" bestFit="1" customWidth="1"/>
    <col min="537" max="537" width="18.7109375" style="25" bestFit="1" customWidth="1"/>
    <col min="538" max="541" width="11.140625" style="25" bestFit="1" customWidth="1"/>
    <col min="542" max="542" width="20.85546875" style="25" bestFit="1" customWidth="1"/>
    <col min="543" max="544" width="19.140625" style="25" bestFit="1" customWidth="1"/>
    <col min="545" max="545" width="18.7109375" style="25" bestFit="1" customWidth="1"/>
    <col min="546" max="768" width="9.140625" style="25"/>
    <col min="769" max="769" width="11.7109375" style="25" bestFit="1" customWidth="1"/>
    <col min="770" max="773" width="11.140625" style="25" bestFit="1" customWidth="1"/>
    <col min="774" max="774" width="20.85546875" style="25" bestFit="1" customWidth="1"/>
    <col min="775" max="775" width="10.140625" style="25" bestFit="1" customWidth="1"/>
    <col min="776" max="776" width="11.140625" style="25" bestFit="1" customWidth="1"/>
    <col min="777" max="777" width="14.140625" style="25" bestFit="1" customWidth="1"/>
    <col min="778" max="778" width="11.140625" style="25" bestFit="1" customWidth="1"/>
    <col min="779" max="779" width="13.140625" style="25" bestFit="1" customWidth="1"/>
    <col min="780" max="780" width="11.140625" style="25" bestFit="1" customWidth="1"/>
    <col min="781" max="781" width="12.5703125" style="25" bestFit="1" customWidth="1"/>
    <col min="782" max="782" width="11.5703125" style="25" bestFit="1" customWidth="1"/>
    <col min="783" max="783" width="10.140625" style="25" bestFit="1" customWidth="1"/>
    <col min="784" max="790" width="11.140625" style="25" bestFit="1" customWidth="1"/>
    <col min="791" max="791" width="10.140625" style="25" bestFit="1" customWidth="1"/>
    <col min="792" max="792" width="19.140625" style="25" bestFit="1" customWidth="1"/>
    <col min="793" max="793" width="18.7109375" style="25" bestFit="1" customWidth="1"/>
    <col min="794" max="797" width="11.140625" style="25" bestFit="1" customWidth="1"/>
    <col min="798" max="798" width="20.85546875" style="25" bestFit="1" customWidth="1"/>
    <col min="799" max="800" width="19.140625" style="25" bestFit="1" customWidth="1"/>
    <col min="801" max="801" width="18.7109375" style="25" bestFit="1" customWidth="1"/>
    <col min="802" max="1024" width="9.140625" style="25"/>
    <col min="1025" max="1025" width="11.7109375" style="25" bestFit="1" customWidth="1"/>
    <col min="1026" max="1029" width="11.140625" style="25" bestFit="1" customWidth="1"/>
    <col min="1030" max="1030" width="20.85546875" style="25" bestFit="1" customWidth="1"/>
    <col min="1031" max="1031" width="10.140625" style="25" bestFit="1" customWidth="1"/>
    <col min="1032" max="1032" width="11.140625" style="25" bestFit="1" customWidth="1"/>
    <col min="1033" max="1033" width="14.140625" style="25" bestFit="1" customWidth="1"/>
    <col min="1034" max="1034" width="11.140625" style="25" bestFit="1" customWidth="1"/>
    <col min="1035" max="1035" width="13.140625" style="25" bestFit="1" customWidth="1"/>
    <col min="1036" max="1036" width="11.140625" style="25" bestFit="1" customWidth="1"/>
    <col min="1037" max="1037" width="12.5703125" style="25" bestFit="1" customWidth="1"/>
    <col min="1038" max="1038" width="11.5703125" style="25" bestFit="1" customWidth="1"/>
    <col min="1039" max="1039" width="10.140625" style="25" bestFit="1" customWidth="1"/>
    <col min="1040" max="1046" width="11.140625" style="25" bestFit="1" customWidth="1"/>
    <col min="1047" max="1047" width="10.140625" style="25" bestFit="1" customWidth="1"/>
    <col min="1048" max="1048" width="19.140625" style="25" bestFit="1" customWidth="1"/>
    <col min="1049" max="1049" width="18.7109375" style="25" bestFit="1" customWidth="1"/>
    <col min="1050" max="1053" width="11.140625" style="25" bestFit="1" customWidth="1"/>
    <col min="1054" max="1054" width="20.85546875" style="25" bestFit="1" customWidth="1"/>
    <col min="1055" max="1056" width="19.140625" style="25" bestFit="1" customWidth="1"/>
    <col min="1057" max="1057" width="18.7109375" style="25" bestFit="1" customWidth="1"/>
    <col min="1058" max="1280" width="9.140625" style="25"/>
    <col min="1281" max="1281" width="11.7109375" style="25" bestFit="1" customWidth="1"/>
    <col min="1282" max="1285" width="11.140625" style="25" bestFit="1" customWidth="1"/>
    <col min="1286" max="1286" width="20.85546875" style="25" bestFit="1" customWidth="1"/>
    <col min="1287" max="1287" width="10.140625" style="25" bestFit="1" customWidth="1"/>
    <col min="1288" max="1288" width="11.140625" style="25" bestFit="1" customWidth="1"/>
    <col min="1289" max="1289" width="14.140625" style="25" bestFit="1" customWidth="1"/>
    <col min="1290" max="1290" width="11.140625" style="25" bestFit="1" customWidth="1"/>
    <col min="1291" max="1291" width="13.140625" style="25" bestFit="1" customWidth="1"/>
    <col min="1292" max="1292" width="11.140625" style="25" bestFit="1" customWidth="1"/>
    <col min="1293" max="1293" width="12.5703125" style="25" bestFit="1" customWidth="1"/>
    <col min="1294" max="1294" width="11.5703125" style="25" bestFit="1" customWidth="1"/>
    <col min="1295" max="1295" width="10.140625" style="25" bestFit="1" customWidth="1"/>
    <col min="1296" max="1302" width="11.140625" style="25" bestFit="1" customWidth="1"/>
    <col min="1303" max="1303" width="10.140625" style="25" bestFit="1" customWidth="1"/>
    <col min="1304" max="1304" width="19.140625" style="25" bestFit="1" customWidth="1"/>
    <col min="1305" max="1305" width="18.7109375" style="25" bestFit="1" customWidth="1"/>
    <col min="1306" max="1309" width="11.140625" style="25" bestFit="1" customWidth="1"/>
    <col min="1310" max="1310" width="20.85546875" style="25" bestFit="1" customWidth="1"/>
    <col min="1311" max="1312" width="19.140625" style="25" bestFit="1" customWidth="1"/>
    <col min="1313" max="1313" width="18.7109375" style="25" bestFit="1" customWidth="1"/>
    <col min="1314" max="1536" width="9.140625" style="25"/>
    <col min="1537" max="1537" width="11.7109375" style="25" bestFit="1" customWidth="1"/>
    <col min="1538" max="1541" width="11.140625" style="25" bestFit="1" customWidth="1"/>
    <col min="1542" max="1542" width="20.85546875" style="25" bestFit="1" customWidth="1"/>
    <col min="1543" max="1543" width="10.140625" style="25" bestFit="1" customWidth="1"/>
    <col min="1544" max="1544" width="11.140625" style="25" bestFit="1" customWidth="1"/>
    <col min="1545" max="1545" width="14.140625" style="25" bestFit="1" customWidth="1"/>
    <col min="1546" max="1546" width="11.140625" style="25" bestFit="1" customWidth="1"/>
    <col min="1547" max="1547" width="13.140625" style="25" bestFit="1" customWidth="1"/>
    <col min="1548" max="1548" width="11.140625" style="25" bestFit="1" customWidth="1"/>
    <col min="1549" max="1549" width="12.5703125" style="25" bestFit="1" customWidth="1"/>
    <col min="1550" max="1550" width="11.5703125" style="25" bestFit="1" customWidth="1"/>
    <col min="1551" max="1551" width="10.140625" style="25" bestFit="1" customWidth="1"/>
    <col min="1552" max="1558" width="11.140625" style="25" bestFit="1" customWidth="1"/>
    <col min="1559" max="1559" width="10.140625" style="25" bestFit="1" customWidth="1"/>
    <col min="1560" max="1560" width="19.140625" style="25" bestFit="1" customWidth="1"/>
    <col min="1561" max="1561" width="18.7109375" style="25" bestFit="1" customWidth="1"/>
    <col min="1562" max="1565" width="11.140625" style="25" bestFit="1" customWidth="1"/>
    <col min="1566" max="1566" width="20.85546875" style="25" bestFit="1" customWidth="1"/>
    <col min="1567" max="1568" width="19.140625" style="25" bestFit="1" customWidth="1"/>
    <col min="1569" max="1569" width="18.7109375" style="25" bestFit="1" customWidth="1"/>
    <col min="1570" max="1792" width="9.140625" style="25"/>
    <col min="1793" max="1793" width="11.7109375" style="25" bestFit="1" customWidth="1"/>
    <col min="1794" max="1797" width="11.140625" style="25" bestFit="1" customWidth="1"/>
    <col min="1798" max="1798" width="20.85546875" style="25" bestFit="1" customWidth="1"/>
    <col min="1799" max="1799" width="10.140625" style="25" bestFit="1" customWidth="1"/>
    <col min="1800" max="1800" width="11.140625" style="25" bestFit="1" customWidth="1"/>
    <col min="1801" max="1801" width="14.140625" style="25" bestFit="1" customWidth="1"/>
    <col min="1802" max="1802" width="11.140625" style="25" bestFit="1" customWidth="1"/>
    <col min="1803" max="1803" width="13.140625" style="25" bestFit="1" customWidth="1"/>
    <col min="1804" max="1804" width="11.140625" style="25" bestFit="1" customWidth="1"/>
    <col min="1805" max="1805" width="12.5703125" style="25" bestFit="1" customWidth="1"/>
    <col min="1806" max="1806" width="11.5703125" style="25" bestFit="1" customWidth="1"/>
    <col min="1807" max="1807" width="10.140625" style="25" bestFit="1" customWidth="1"/>
    <col min="1808" max="1814" width="11.140625" style="25" bestFit="1" customWidth="1"/>
    <col min="1815" max="1815" width="10.140625" style="25" bestFit="1" customWidth="1"/>
    <col min="1816" max="1816" width="19.140625" style="25" bestFit="1" customWidth="1"/>
    <col min="1817" max="1817" width="18.7109375" style="25" bestFit="1" customWidth="1"/>
    <col min="1818" max="1821" width="11.140625" style="25" bestFit="1" customWidth="1"/>
    <col min="1822" max="1822" width="20.85546875" style="25" bestFit="1" customWidth="1"/>
    <col min="1823" max="1824" width="19.140625" style="25" bestFit="1" customWidth="1"/>
    <col min="1825" max="1825" width="18.7109375" style="25" bestFit="1" customWidth="1"/>
    <col min="1826" max="2048" width="9.140625" style="25"/>
    <col min="2049" max="2049" width="11.7109375" style="25" bestFit="1" customWidth="1"/>
    <col min="2050" max="2053" width="11.140625" style="25" bestFit="1" customWidth="1"/>
    <col min="2054" max="2054" width="20.85546875" style="25" bestFit="1" customWidth="1"/>
    <col min="2055" max="2055" width="10.140625" style="25" bestFit="1" customWidth="1"/>
    <col min="2056" max="2056" width="11.140625" style="25" bestFit="1" customWidth="1"/>
    <col min="2057" max="2057" width="14.140625" style="25" bestFit="1" customWidth="1"/>
    <col min="2058" max="2058" width="11.140625" style="25" bestFit="1" customWidth="1"/>
    <col min="2059" max="2059" width="13.140625" style="25" bestFit="1" customWidth="1"/>
    <col min="2060" max="2060" width="11.140625" style="25" bestFit="1" customWidth="1"/>
    <col min="2061" max="2061" width="12.5703125" style="25" bestFit="1" customWidth="1"/>
    <col min="2062" max="2062" width="11.5703125" style="25" bestFit="1" customWidth="1"/>
    <col min="2063" max="2063" width="10.140625" style="25" bestFit="1" customWidth="1"/>
    <col min="2064" max="2070" width="11.140625" style="25" bestFit="1" customWidth="1"/>
    <col min="2071" max="2071" width="10.140625" style="25" bestFit="1" customWidth="1"/>
    <col min="2072" max="2072" width="19.140625" style="25" bestFit="1" customWidth="1"/>
    <col min="2073" max="2073" width="18.7109375" style="25" bestFit="1" customWidth="1"/>
    <col min="2074" max="2077" width="11.140625" style="25" bestFit="1" customWidth="1"/>
    <col min="2078" max="2078" width="20.85546875" style="25" bestFit="1" customWidth="1"/>
    <col min="2079" max="2080" width="19.140625" style="25" bestFit="1" customWidth="1"/>
    <col min="2081" max="2081" width="18.7109375" style="25" bestFit="1" customWidth="1"/>
    <col min="2082" max="2304" width="9.140625" style="25"/>
    <col min="2305" max="2305" width="11.7109375" style="25" bestFit="1" customWidth="1"/>
    <col min="2306" max="2309" width="11.140625" style="25" bestFit="1" customWidth="1"/>
    <col min="2310" max="2310" width="20.85546875" style="25" bestFit="1" customWidth="1"/>
    <col min="2311" max="2311" width="10.140625" style="25" bestFit="1" customWidth="1"/>
    <col min="2312" max="2312" width="11.140625" style="25" bestFit="1" customWidth="1"/>
    <col min="2313" max="2313" width="14.140625" style="25" bestFit="1" customWidth="1"/>
    <col min="2314" max="2314" width="11.140625" style="25" bestFit="1" customWidth="1"/>
    <col min="2315" max="2315" width="13.140625" style="25" bestFit="1" customWidth="1"/>
    <col min="2316" max="2316" width="11.140625" style="25" bestFit="1" customWidth="1"/>
    <col min="2317" max="2317" width="12.5703125" style="25" bestFit="1" customWidth="1"/>
    <col min="2318" max="2318" width="11.5703125" style="25" bestFit="1" customWidth="1"/>
    <col min="2319" max="2319" width="10.140625" style="25" bestFit="1" customWidth="1"/>
    <col min="2320" max="2326" width="11.140625" style="25" bestFit="1" customWidth="1"/>
    <col min="2327" max="2327" width="10.140625" style="25" bestFit="1" customWidth="1"/>
    <col min="2328" max="2328" width="19.140625" style="25" bestFit="1" customWidth="1"/>
    <col min="2329" max="2329" width="18.7109375" style="25" bestFit="1" customWidth="1"/>
    <col min="2330" max="2333" width="11.140625" style="25" bestFit="1" customWidth="1"/>
    <col min="2334" max="2334" width="20.85546875" style="25" bestFit="1" customWidth="1"/>
    <col min="2335" max="2336" width="19.140625" style="25" bestFit="1" customWidth="1"/>
    <col min="2337" max="2337" width="18.7109375" style="25" bestFit="1" customWidth="1"/>
    <col min="2338" max="2560" width="9.140625" style="25"/>
    <col min="2561" max="2561" width="11.7109375" style="25" bestFit="1" customWidth="1"/>
    <col min="2562" max="2565" width="11.140625" style="25" bestFit="1" customWidth="1"/>
    <col min="2566" max="2566" width="20.85546875" style="25" bestFit="1" customWidth="1"/>
    <col min="2567" max="2567" width="10.140625" style="25" bestFit="1" customWidth="1"/>
    <col min="2568" max="2568" width="11.140625" style="25" bestFit="1" customWidth="1"/>
    <col min="2569" max="2569" width="14.140625" style="25" bestFit="1" customWidth="1"/>
    <col min="2570" max="2570" width="11.140625" style="25" bestFit="1" customWidth="1"/>
    <col min="2571" max="2571" width="13.140625" style="25" bestFit="1" customWidth="1"/>
    <col min="2572" max="2572" width="11.140625" style="25" bestFit="1" customWidth="1"/>
    <col min="2573" max="2573" width="12.5703125" style="25" bestFit="1" customWidth="1"/>
    <col min="2574" max="2574" width="11.5703125" style="25" bestFit="1" customWidth="1"/>
    <col min="2575" max="2575" width="10.140625" style="25" bestFit="1" customWidth="1"/>
    <col min="2576" max="2582" width="11.140625" style="25" bestFit="1" customWidth="1"/>
    <col min="2583" max="2583" width="10.140625" style="25" bestFit="1" customWidth="1"/>
    <col min="2584" max="2584" width="19.140625" style="25" bestFit="1" customWidth="1"/>
    <col min="2585" max="2585" width="18.7109375" style="25" bestFit="1" customWidth="1"/>
    <col min="2586" max="2589" width="11.140625" style="25" bestFit="1" customWidth="1"/>
    <col min="2590" max="2590" width="20.85546875" style="25" bestFit="1" customWidth="1"/>
    <col min="2591" max="2592" width="19.140625" style="25" bestFit="1" customWidth="1"/>
    <col min="2593" max="2593" width="18.7109375" style="25" bestFit="1" customWidth="1"/>
    <col min="2594" max="2816" width="9.140625" style="25"/>
    <col min="2817" max="2817" width="11.7109375" style="25" bestFit="1" customWidth="1"/>
    <col min="2818" max="2821" width="11.140625" style="25" bestFit="1" customWidth="1"/>
    <col min="2822" max="2822" width="20.85546875" style="25" bestFit="1" customWidth="1"/>
    <col min="2823" max="2823" width="10.140625" style="25" bestFit="1" customWidth="1"/>
    <col min="2824" max="2824" width="11.140625" style="25" bestFit="1" customWidth="1"/>
    <col min="2825" max="2825" width="14.140625" style="25" bestFit="1" customWidth="1"/>
    <col min="2826" max="2826" width="11.140625" style="25" bestFit="1" customWidth="1"/>
    <col min="2827" max="2827" width="13.140625" style="25" bestFit="1" customWidth="1"/>
    <col min="2828" max="2828" width="11.140625" style="25" bestFit="1" customWidth="1"/>
    <col min="2829" max="2829" width="12.5703125" style="25" bestFit="1" customWidth="1"/>
    <col min="2830" max="2830" width="11.5703125" style="25" bestFit="1" customWidth="1"/>
    <col min="2831" max="2831" width="10.140625" style="25" bestFit="1" customWidth="1"/>
    <col min="2832" max="2838" width="11.140625" style="25" bestFit="1" customWidth="1"/>
    <col min="2839" max="2839" width="10.140625" style="25" bestFit="1" customWidth="1"/>
    <col min="2840" max="2840" width="19.140625" style="25" bestFit="1" customWidth="1"/>
    <col min="2841" max="2841" width="18.7109375" style="25" bestFit="1" customWidth="1"/>
    <col min="2842" max="2845" width="11.140625" style="25" bestFit="1" customWidth="1"/>
    <col min="2846" max="2846" width="20.85546875" style="25" bestFit="1" customWidth="1"/>
    <col min="2847" max="2848" width="19.140625" style="25" bestFit="1" customWidth="1"/>
    <col min="2849" max="2849" width="18.7109375" style="25" bestFit="1" customWidth="1"/>
    <col min="2850" max="3072" width="9.140625" style="25"/>
    <col min="3073" max="3073" width="11.7109375" style="25" bestFit="1" customWidth="1"/>
    <col min="3074" max="3077" width="11.140625" style="25" bestFit="1" customWidth="1"/>
    <col min="3078" max="3078" width="20.85546875" style="25" bestFit="1" customWidth="1"/>
    <col min="3079" max="3079" width="10.140625" style="25" bestFit="1" customWidth="1"/>
    <col min="3080" max="3080" width="11.140625" style="25" bestFit="1" customWidth="1"/>
    <col min="3081" max="3081" width="14.140625" style="25" bestFit="1" customWidth="1"/>
    <col min="3082" max="3082" width="11.140625" style="25" bestFit="1" customWidth="1"/>
    <col min="3083" max="3083" width="13.140625" style="25" bestFit="1" customWidth="1"/>
    <col min="3084" max="3084" width="11.140625" style="25" bestFit="1" customWidth="1"/>
    <col min="3085" max="3085" width="12.5703125" style="25" bestFit="1" customWidth="1"/>
    <col min="3086" max="3086" width="11.5703125" style="25" bestFit="1" customWidth="1"/>
    <col min="3087" max="3087" width="10.140625" style="25" bestFit="1" customWidth="1"/>
    <col min="3088" max="3094" width="11.140625" style="25" bestFit="1" customWidth="1"/>
    <col min="3095" max="3095" width="10.140625" style="25" bestFit="1" customWidth="1"/>
    <col min="3096" max="3096" width="19.140625" style="25" bestFit="1" customWidth="1"/>
    <col min="3097" max="3097" width="18.7109375" style="25" bestFit="1" customWidth="1"/>
    <col min="3098" max="3101" width="11.140625" style="25" bestFit="1" customWidth="1"/>
    <col min="3102" max="3102" width="20.85546875" style="25" bestFit="1" customWidth="1"/>
    <col min="3103" max="3104" width="19.140625" style="25" bestFit="1" customWidth="1"/>
    <col min="3105" max="3105" width="18.7109375" style="25" bestFit="1" customWidth="1"/>
    <col min="3106" max="3328" width="9.140625" style="25"/>
    <col min="3329" max="3329" width="11.7109375" style="25" bestFit="1" customWidth="1"/>
    <col min="3330" max="3333" width="11.140625" style="25" bestFit="1" customWidth="1"/>
    <col min="3334" max="3334" width="20.85546875" style="25" bestFit="1" customWidth="1"/>
    <col min="3335" max="3335" width="10.140625" style="25" bestFit="1" customWidth="1"/>
    <col min="3336" max="3336" width="11.140625" style="25" bestFit="1" customWidth="1"/>
    <col min="3337" max="3337" width="14.140625" style="25" bestFit="1" customWidth="1"/>
    <col min="3338" max="3338" width="11.140625" style="25" bestFit="1" customWidth="1"/>
    <col min="3339" max="3339" width="13.140625" style="25" bestFit="1" customWidth="1"/>
    <col min="3340" max="3340" width="11.140625" style="25" bestFit="1" customWidth="1"/>
    <col min="3341" max="3341" width="12.5703125" style="25" bestFit="1" customWidth="1"/>
    <col min="3342" max="3342" width="11.5703125" style="25" bestFit="1" customWidth="1"/>
    <col min="3343" max="3343" width="10.140625" style="25" bestFit="1" customWidth="1"/>
    <col min="3344" max="3350" width="11.140625" style="25" bestFit="1" customWidth="1"/>
    <col min="3351" max="3351" width="10.140625" style="25" bestFit="1" customWidth="1"/>
    <col min="3352" max="3352" width="19.140625" style="25" bestFit="1" customWidth="1"/>
    <col min="3353" max="3353" width="18.7109375" style="25" bestFit="1" customWidth="1"/>
    <col min="3354" max="3357" width="11.140625" style="25" bestFit="1" customWidth="1"/>
    <col min="3358" max="3358" width="20.85546875" style="25" bestFit="1" customWidth="1"/>
    <col min="3359" max="3360" width="19.140625" style="25" bestFit="1" customWidth="1"/>
    <col min="3361" max="3361" width="18.7109375" style="25" bestFit="1" customWidth="1"/>
    <col min="3362" max="3584" width="9.140625" style="25"/>
    <col min="3585" max="3585" width="11.7109375" style="25" bestFit="1" customWidth="1"/>
    <col min="3586" max="3589" width="11.140625" style="25" bestFit="1" customWidth="1"/>
    <col min="3590" max="3590" width="20.85546875" style="25" bestFit="1" customWidth="1"/>
    <col min="3591" max="3591" width="10.140625" style="25" bestFit="1" customWidth="1"/>
    <col min="3592" max="3592" width="11.140625" style="25" bestFit="1" customWidth="1"/>
    <col min="3593" max="3593" width="14.140625" style="25" bestFit="1" customWidth="1"/>
    <col min="3594" max="3594" width="11.140625" style="25" bestFit="1" customWidth="1"/>
    <col min="3595" max="3595" width="13.140625" style="25" bestFit="1" customWidth="1"/>
    <col min="3596" max="3596" width="11.140625" style="25" bestFit="1" customWidth="1"/>
    <col min="3597" max="3597" width="12.5703125" style="25" bestFit="1" customWidth="1"/>
    <col min="3598" max="3598" width="11.5703125" style="25" bestFit="1" customWidth="1"/>
    <col min="3599" max="3599" width="10.140625" style="25" bestFit="1" customWidth="1"/>
    <col min="3600" max="3606" width="11.140625" style="25" bestFit="1" customWidth="1"/>
    <col min="3607" max="3607" width="10.140625" style="25" bestFit="1" customWidth="1"/>
    <col min="3608" max="3608" width="19.140625" style="25" bestFit="1" customWidth="1"/>
    <col min="3609" max="3609" width="18.7109375" style="25" bestFit="1" customWidth="1"/>
    <col min="3610" max="3613" width="11.140625" style="25" bestFit="1" customWidth="1"/>
    <col min="3614" max="3614" width="20.85546875" style="25" bestFit="1" customWidth="1"/>
    <col min="3615" max="3616" width="19.140625" style="25" bestFit="1" customWidth="1"/>
    <col min="3617" max="3617" width="18.7109375" style="25" bestFit="1" customWidth="1"/>
    <col min="3618" max="3840" width="9.140625" style="25"/>
    <col min="3841" max="3841" width="11.7109375" style="25" bestFit="1" customWidth="1"/>
    <col min="3842" max="3845" width="11.140625" style="25" bestFit="1" customWidth="1"/>
    <col min="3846" max="3846" width="20.85546875" style="25" bestFit="1" customWidth="1"/>
    <col min="3847" max="3847" width="10.140625" style="25" bestFit="1" customWidth="1"/>
    <col min="3848" max="3848" width="11.140625" style="25" bestFit="1" customWidth="1"/>
    <col min="3849" max="3849" width="14.140625" style="25" bestFit="1" customWidth="1"/>
    <col min="3850" max="3850" width="11.140625" style="25" bestFit="1" customWidth="1"/>
    <col min="3851" max="3851" width="13.140625" style="25" bestFit="1" customWidth="1"/>
    <col min="3852" max="3852" width="11.140625" style="25" bestFit="1" customWidth="1"/>
    <col min="3853" max="3853" width="12.5703125" style="25" bestFit="1" customWidth="1"/>
    <col min="3854" max="3854" width="11.5703125" style="25" bestFit="1" customWidth="1"/>
    <col min="3855" max="3855" width="10.140625" style="25" bestFit="1" customWidth="1"/>
    <col min="3856" max="3862" width="11.140625" style="25" bestFit="1" customWidth="1"/>
    <col min="3863" max="3863" width="10.140625" style="25" bestFit="1" customWidth="1"/>
    <col min="3864" max="3864" width="19.140625" style="25" bestFit="1" customWidth="1"/>
    <col min="3865" max="3865" width="18.7109375" style="25" bestFit="1" customWidth="1"/>
    <col min="3866" max="3869" width="11.140625" style="25" bestFit="1" customWidth="1"/>
    <col min="3870" max="3870" width="20.85546875" style="25" bestFit="1" customWidth="1"/>
    <col min="3871" max="3872" width="19.140625" style="25" bestFit="1" customWidth="1"/>
    <col min="3873" max="3873" width="18.7109375" style="25" bestFit="1" customWidth="1"/>
    <col min="3874" max="4096" width="9.140625" style="25"/>
    <col min="4097" max="4097" width="11.7109375" style="25" bestFit="1" customWidth="1"/>
    <col min="4098" max="4101" width="11.140625" style="25" bestFit="1" customWidth="1"/>
    <col min="4102" max="4102" width="20.85546875" style="25" bestFit="1" customWidth="1"/>
    <col min="4103" max="4103" width="10.140625" style="25" bestFit="1" customWidth="1"/>
    <col min="4104" max="4104" width="11.140625" style="25" bestFit="1" customWidth="1"/>
    <col min="4105" max="4105" width="14.140625" style="25" bestFit="1" customWidth="1"/>
    <col min="4106" max="4106" width="11.140625" style="25" bestFit="1" customWidth="1"/>
    <col min="4107" max="4107" width="13.140625" style="25" bestFit="1" customWidth="1"/>
    <col min="4108" max="4108" width="11.140625" style="25" bestFit="1" customWidth="1"/>
    <col min="4109" max="4109" width="12.5703125" style="25" bestFit="1" customWidth="1"/>
    <col min="4110" max="4110" width="11.5703125" style="25" bestFit="1" customWidth="1"/>
    <col min="4111" max="4111" width="10.140625" style="25" bestFit="1" customWidth="1"/>
    <col min="4112" max="4118" width="11.140625" style="25" bestFit="1" customWidth="1"/>
    <col min="4119" max="4119" width="10.140625" style="25" bestFit="1" customWidth="1"/>
    <col min="4120" max="4120" width="19.140625" style="25" bestFit="1" customWidth="1"/>
    <col min="4121" max="4121" width="18.7109375" style="25" bestFit="1" customWidth="1"/>
    <col min="4122" max="4125" width="11.140625" style="25" bestFit="1" customWidth="1"/>
    <col min="4126" max="4126" width="20.85546875" style="25" bestFit="1" customWidth="1"/>
    <col min="4127" max="4128" width="19.140625" style="25" bestFit="1" customWidth="1"/>
    <col min="4129" max="4129" width="18.7109375" style="25" bestFit="1" customWidth="1"/>
    <col min="4130" max="4352" width="9.140625" style="25"/>
    <col min="4353" max="4353" width="11.7109375" style="25" bestFit="1" customWidth="1"/>
    <col min="4354" max="4357" width="11.140625" style="25" bestFit="1" customWidth="1"/>
    <col min="4358" max="4358" width="20.85546875" style="25" bestFit="1" customWidth="1"/>
    <col min="4359" max="4359" width="10.140625" style="25" bestFit="1" customWidth="1"/>
    <col min="4360" max="4360" width="11.140625" style="25" bestFit="1" customWidth="1"/>
    <col min="4361" max="4361" width="14.140625" style="25" bestFit="1" customWidth="1"/>
    <col min="4362" max="4362" width="11.140625" style="25" bestFit="1" customWidth="1"/>
    <col min="4363" max="4363" width="13.140625" style="25" bestFit="1" customWidth="1"/>
    <col min="4364" max="4364" width="11.140625" style="25" bestFit="1" customWidth="1"/>
    <col min="4365" max="4365" width="12.5703125" style="25" bestFit="1" customWidth="1"/>
    <col min="4366" max="4366" width="11.5703125" style="25" bestFit="1" customWidth="1"/>
    <col min="4367" max="4367" width="10.140625" style="25" bestFit="1" customWidth="1"/>
    <col min="4368" max="4374" width="11.140625" style="25" bestFit="1" customWidth="1"/>
    <col min="4375" max="4375" width="10.140625" style="25" bestFit="1" customWidth="1"/>
    <col min="4376" max="4376" width="19.140625" style="25" bestFit="1" customWidth="1"/>
    <col min="4377" max="4377" width="18.7109375" style="25" bestFit="1" customWidth="1"/>
    <col min="4378" max="4381" width="11.140625" style="25" bestFit="1" customWidth="1"/>
    <col min="4382" max="4382" width="20.85546875" style="25" bestFit="1" customWidth="1"/>
    <col min="4383" max="4384" width="19.140625" style="25" bestFit="1" customWidth="1"/>
    <col min="4385" max="4385" width="18.7109375" style="25" bestFit="1" customWidth="1"/>
    <col min="4386" max="4608" width="9.140625" style="25"/>
    <col min="4609" max="4609" width="11.7109375" style="25" bestFit="1" customWidth="1"/>
    <col min="4610" max="4613" width="11.140625" style="25" bestFit="1" customWidth="1"/>
    <col min="4614" max="4614" width="20.85546875" style="25" bestFit="1" customWidth="1"/>
    <col min="4615" max="4615" width="10.140625" style="25" bestFit="1" customWidth="1"/>
    <col min="4616" max="4616" width="11.140625" style="25" bestFit="1" customWidth="1"/>
    <col min="4617" max="4617" width="14.140625" style="25" bestFit="1" customWidth="1"/>
    <col min="4618" max="4618" width="11.140625" style="25" bestFit="1" customWidth="1"/>
    <col min="4619" max="4619" width="13.140625" style="25" bestFit="1" customWidth="1"/>
    <col min="4620" max="4620" width="11.140625" style="25" bestFit="1" customWidth="1"/>
    <col min="4621" max="4621" width="12.5703125" style="25" bestFit="1" customWidth="1"/>
    <col min="4622" max="4622" width="11.5703125" style="25" bestFit="1" customWidth="1"/>
    <col min="4623" max="4623" width="10.140625" style="25" bestFit="1" customWidth="1"/>
    <col min="4624" max="4630" width="11.140625" style="25" bestFit="1" customWidth="1"/>
    <col min="4631" max="4631" width="10.140625" style="25" bestFit="1" customWidth="1"/>
    <col min="4632" max="4632" width="19.140625" style="25" bestFit="1" customWidth="1"/>
    <col min="4633" max="4633" width="18.7109375" style="25" bestFit="1" customWidth="1"/>
    <col min="4634" max="4637" width="11.140625" style="25" bestFit="1" customWidth="1"/>
    <col min="4638" max="4638" width="20.85546875" style="25" bestFit="1" customWidth="1"/>
    <col min="4639" max="4640" width="19.140625" style="25" bestFit="1" customWidth="1"/>
    <col min="4641" max="4641" width="18.7109375" style="25" bestFit="1" customWidth="1"/>
    <col min="4642" max="4864" width="9.140625" style="25"/>
    <col min="4865" max="4865" width="11.7109375" style="25" bestFit="1" customWidth="1"/>
    <col min="4866" max="4869" width="11.140625" style="25" bestFit="1" customWidth="1"/>
    <col min="4870" max="4870" width="20.85546875" style="25" bestFit="1" customWidth="1"/>
    <col min="4871" max="4871" width="10.140625" style="25" bestFit="1" customWidth="1"/>
    <col min="4872" max="4872" width="11.140625" style="25" bestFit="1" customWidth="1"/>
    <col min="4873" max="4873" width="14.140625" style="25" bestFit="1" customWidth="1"/>
    <col min="4874" max="4874" width="11.140625" style="25" bestFit="1" customWidth="1"/>
    <col min="4875" max="4875" width="13.140625" style="25" bestFit="1" customWidth="1"/>
    <col min="4876" max="4876" width="11.140625" style="25" bestFit="1" customWidth="1"/>
    <col min="4877" max="4877" width="12.5703125" style="25" bestFit="1" customWidth="1"/>
    <col min="4878" max="4878" width="11.5703125" style="25" bestFit="1" customWidth="1"/>
    <col min="4879" max="4879" width="10.140625" style="25" bestFit="1" customWidth="1"/>
    <col min="4880" max="4886" width="11.140625" style="25" bestFit="1" customWidth="1"/>
    <col min="4887" max="4887" width="10.140625" style="25" bestFit="1" customWidth="1"/>
    <col min="4888" max="4888" width="19.140625" style="25" bestFit="1" customWidth="1"/>
    <col min="4889" max="4889" width="18.7109375" style="25" bestFit="1" customWidth="1"/>
    <col min="4890" max="4893" width="11.140625" style="25" bestFit="1" customWidth="1"/>
    <col min="4894" max="4894" width="20.85546875" style="25" bestFit="1" customWidth="1"/>
    <col min="4895" max="4896" width="19.140625" style="25" bestFit="1" customWidth="1"/>
    <col min="4897" max="4897" width="18.7109375" style="25" bestFit="1" customWidth="1"/>
    <col min="4898" max="5120" width="9.140625" style="25"/>
    <col min="5121" max="5121" width="11.7109375" style="25" bestFit="1" customWidth="1"/>
    <col min="5122" max="5125" width="11.140625" style="25" bestFit="1" customWidth="1"/>
    <col min="5126" max="5126" width="20.85546875" style="25" bestFit="1" customWidth="1"/>
    <col min="5127" max="5127" width="10.140625" style="25" bestFit="1" customWidth="1"/>
    <col min="5128" max="5128" width="11.140625" style="25" bestFit="1" customWidth="1"/>
    <col min="5129" max="5129" width="14.140625" style="25" bestFit="1" customWidth="1"/>
    <col min="5130" max="5130" width="11.140625" style="25" bestFit="1" customWidth="1"/>
    <col min="5131" max="5131" width="13.140625" style="25" bestFit="1" customWidth="1"/>
    <col min="5132" max="5132" width="11.140625" style="25" bestFit="1" customWidth="1"/>
    <col min="5133" max="5133" width="12.5703125" style="25" bestFit="1" customWidth="1"/>
    <col min="5134" max="5134" width="11.5703125" style="25" bestFit="1" customWidth="1"/>
    <col min="5135" max="5135" width="10.140625" style="25" bestFit="1" customWidth="1"/>
    <col min="5136" max="5142" width="11.140625" style="25" bestFit="1" customWidth="1"/>
    <col min="5143" max="5143" width="10.140625" style="25" bestFit="1" customWidth="1"/>
    <col min="5144" max="5144" width="19.140625" style="25" bestFit="1" customWidth="1"/>
    <col min="5145" max="5145" width="18.7109375" style="25" bestFit="1" customWidth="1"/>
    <col min="5146" max="5149" width="11.140625" style="25" bestFit="1" customWidth="1"/>
    <col min="5150" max="5150" width="20.85546875" style="25" bestFit="1" customWidth="1"/>
    <col min="5151" max="5152" width="19.140625" style="25" bestFit="1" customWidth="1"/>
    <col min="5153" max="5153" width="18.7109375" style="25" bestFit="1" customWidth="1"/>
    <col min="5154" max="5376" width="9.140625" style="25"/>
    <col min="5377" max="5377" width="11.7109375" style="25" bestFit="1" customWidth="1"/>
    <col min="5378" max="5381" width="11.140625" style="25" bestFit="1" customWidth="1"/>
    <col min="5382" max="5382" width="20.85546875" style="25" bestFit="1" customWidth="1"/>
    <col min="5383" max="5383" width="10.140625" style="25" bestFit="1" customWidth="1"/>
    <col min="5384" max="5384" width="11.140625" style="25" bestFit="1" customWidth="1"/>
    <col min="5385" max="5385" width="14.140625" style="25" bestFit="1" customWidth="1"/>
    <col min="5386" max="5386" width="11.140625" style="25" bestFit="1" customWidth="1"/>
    <col min="5387" max="5387" width="13.140625" style="25" bestFit="1" customWidth="1"/>
    <col min="5388" max="5388" width="11.140625" style="25" bestFit="1" customWidth="1"/>
    <col min="5389" max="5389" width="12.5703125" style="25" bestFit="1" customWidth="1"/>
    <col min="5390" max="5390" width="11.5703125" style="25" bestFit="1" customWidth="1"/>
    <col min="5391" max="5391" width="10.140625" style="25" bestFit="1" customWidth="1"/>
    <col min="5392" max="5398" width="11.140625" style="25" bestFit="1" customWidth="1"/>
    <col min="5399" max="5399" width="10.140625" style="25" bestFit="1" customWidth="1"/>
    <col min="5400" max="5400" width="19.140625" style="25" bestFit="1" customWidth="1"/>
    <col min="5401" max="5401" width="18.7109375" style="25" bestFit="1" customWidth="1"/>
    <col min="5402" max="5405" width="11.140625" style="25" bestFit="1" customWidth="1"/>
    <col min="5406" max="5406" width="20.85546875" style="25" bestFit="1" customWidth="1"/>
    <col min="5407" max="5408" width="19.140625" style="25" bestFit="1" customWidth="1"/>
    <col min="5409" max="5409" width="18.7109375" style="25" bestFit="1" customWidth="1"/>
    <col min="5410" max="5632" width="9.140625" style="25"/>
    <col min="5633" max="5633" width="11.7109375" style="25" bestFit="1" customWidth="1"/>
    <col min="5634" max="5637" width="11.140625" style="25" bestFit="1" customWidth="1"/>
    <col min="5638" max="5638" width="20.85546875" style="25" bestFit="1" customWidth="1"/>
    <col min="5639" max="5639" width="10.140625" style="25" bestFit="1" customWidth="1"/>
    <col min="5640" max="5640" width="11.140625" style="25" bestFit="1" customWidth="1"/>
    <col min="5641" max="5641" width="14.140625" style="25" bestFit="1" customWidth="1"/>
    <col min="5642" max="5642" width="11.140625" style="25" bestFit="1" customWidth="1"/>
    <col min="5643" max="5643" width="13.140625" style="25" bestFit="1" customWidth="1"/>
    <col min="5644" max="5644" width="11.140625" style="25" bestFit="1" customWidth="1"/>
    <col min="5645" max="5645" width="12.5703125" style="25" bestFit="1" customWidth="1"/>
    <col min="5646" max="5646" width="11.5703125" style="25" bestFit="1" customWidth="1"/>
    <col min="5647" max="5647" width="10.140625" style="25" bestFit="1" customWidth="1"/>
    <col min="5648" max="5654" width="11.140625" style="25" bestFit="1" customWidth="1"/>
    <col min="5655" max="5655" width="10.140625" style="25" bestFit="1" customWidth="1"/>
    <col min="5656" max="5656" width="19.140625" style="25" bestFit="1" customWidth="1"/>
    <col min="5657" max="5657" width="18.7109375" style="25" bestFit="1" customWidth="1"/>
    <col min="5658" max="5661" width="11.140625" style="25" bestFit="1" customWidth="1"/>
    <col min="5662" max="5662" width="20.85546875" style="25" bestFit="1" customWidth="1"/>
    <col min="5663" max="5664" width="19.140625" style="25" bestFit="1" customWidth="1"/>
    <col min="5665" max="5665" width="18.7109375" style="25" bestFit="1" customWidth="1"/>
    <col min="5666" max="5888" width="9.140625" style="25"/>
    <col min="5889" max="5889" width="11.7109375" style="25" bestFit="1" customWidth="1"/>
    <col min="5890" max="5893" width="11.140625" style="25" bestFit="1" customWidth="1"/>
    <col min="5894" max="5894" width="20.85546875" style="25" bestFit="1" customWidth="1"/>
    <col min="5895" max="5895" width="10.140625" style="25" bestFit="1" customWidth="1"/>
    <col min="5896" max="5896" width="11.140625" style="25" bestFit="1" customWidth="1"/>
    <col min="5897" max="5897" width="14.140625" style="25" bestFit="1" customWidth="1"/>
    <col min="5898" max="5898" width="11.140625" style="25" bestFit="1" customWidth="1"/>
    <col min="5899" max="5899" width="13.140625" style="25" bestFit="1" customWidth="1"/>
    <col min="5900" max="5900" width="11.140625" style="25" bestFit="1" customWidth="1"/>
    <col min="5901" max="5901" width="12.5703125" style="25" bestFit="1" customWidth="1"/>
    <col min="5902" max="5902" width="11.5703125" style="25" bestFit="1" customWidth="1"/>
    <col min="5903" max="5903" width="10.140625" style="25" bestFit="1" customWidth="1"/>
    <col min="5904" max="5910" width="11.140625" style="25" bestFit="1" customWidth="1"/>
    <col min="5911" max="5911" width="10.140625" style="25" bestFit="1" customWidth="1"/>
    <col min="5912" max="5912" width="19.140625" style="25" bestFit="1" customWidth="1"/>
    <col min="5913" max="5913" width="18.7109375" style="25" bestFit="1" customWidth="1"/>
    <col min="5914" max="5917" width="11.140625" style="25" bestFit="1" customWidth="1"/>
    <col min="5918" max="5918" width="20.85546875" style="25" bestFit="1" customWidth="1"/>
    <col min="5919" max="5920" width="19.140625" style="25" bestFit="1" customWidth="1"/>
    <col min="5921" max="5921" width="18.7109375" style="25" bestFit="1" customWidth="1"/>
    <col min="5922" max="6144" width="9.140625" style="25"/>
    <col min="6145" max="6145" width="11.7109375" style="25" bestFit="1" customWidth="1"/>
    <col min="6146" max="6149" width="11.140625" style="25" bestFit="1" customWidth="1"/>
    <col min="6150" max="6150" width="20.85546875" style="25" bestFit="1" customWidth="1"/>
    <col min="6151" max="6151" width="10.140625" style="25" bestFit="1" customWidth="1"/>
    <col min="6152" max="6152" width="11.140625" style="25" bestFit="1" customWidth="1"/>
    <col min="6153" max="6153" width="14.140625" style="25" bestFit="1" customWidth="1"/>
    <col min="6154" max="6154" width="11.140625" style="25" bestFit="1" customWidth="1"/>
    <col min="6155" max="6155" width="13.140625" style="25" bestFit="1" customWidth="1"/>
    <col min="6156" max="6156" width="11.140625" style="25" bestFit="1" customWidth="1"/>
    <col min="6157" max="6157" width="12.5703125" style="25" bestFit="1" customWidth="1"/>
    <col min="6158" max="6158" width="11.5703125" style="25" bestFit="1" customWidth="1"/>
    <col min="6159" max="6159" width="10.140625" style="25" bestFit="1" customWidth="1"/>
    <col min="6160" max="6166" width="11.140625" style="25" bestFit="1" customWidth="1"/>
    <col min="6167" max="6167" width="10.140625" style="25" bestFit="1" customWidth="1"/>
    <col min="6168" max="6168" width="19.140625" style="25" bestFit="1" customWidth="1"/>
    <col min="6169" max="6169" width="18.7109375" style="25" bestFit="1" customWidth="1"/>
    <col min="6170" max="6173" width="11.140625" style="25" bestFit="1" customWidth="1"/>
    <col min="6174" max="6174" width="20.85546875" style="25" bestFit="1" customWidth="1"/>
    <col min="6175" max="6176" width="19.140625" style="25" bestFit="1" customWidth="1"/>
    <col min="6177" max="6177" width="18.7109375" style="25" bestFit="1" customWidth="1"/>
    <col min="6178" max="6400" width="9.140625" style="25"/>
    <col min="6401" max="6401" width="11.7109375" style="25" bestFit="1" customWidth="1"/>
    <col min="6402" max="6405" width="11.140625" style="25" bestFit="1" customWidth="1"/>
    <col min="6406" max="6406" width="20.85546875" style="25" bestFit="1" customWidth="1"/>
    <col min="6407" max="6407" width="10.140625" style="25" bestFit="1" customWidth="1"/>
    <col min="6408" max="6408" width="11.140625" style="25" bestFit="1" customWidth="1"/>
    <col min="6409" max="6409" width="14.140625" style="25" bestFit="1" customWidth="1"/>
    <col min="6410" max="6410" width="11.140625" style="25" bestFit="1" customWidth="1"/>
    <col min="6411" max="6411" width="13.140625" style="25" bestFit="1" customWidth="1"/>
    <col min="6412" max="6412" width="11.140625" style="25" bestFit="1" customWidth="1"/>
    <col min="6413" max="6413" width="12.5703125" style="25" bestFit="1" customWidth="1"/>
    <col min="6414" max="6414" width="11.5703125" style="25" bestFit="1" customWidth="1"/>
    <col min="6415" max="6415" width="10.140625" style="25" bestFit="1" customWidth="1"/>
    <col min="6416" max="6422" width="11.140625" style="25" bestFit="1" customWidth="1"/>
    <col min="6423" max="6423" width="10.140625" style="25" bestFit="1" customWidth="1"/>
    <col min="6424" max="6424" width="19.140625" style="25" bestFit="1" customWidth="1"/>
    <col min="6425" max="6425" width="18.7109375" style="25" bestFit="1" customWidth="1"/>
    <col min="6426" max="6429" width="11.140625" style="25" bestFit="1" customWidth="1"/>
    <col min="6430" max="6430" width="20.85546875" style="25" bestFit="1" customWidth="1"/>
    <col min="6431" max="6432" width="19.140625" style="25" bestFit="1" customWidth="1"/>
    <col min="6433" max="6433" width="18.7109375" style="25" bestFit="1" customWidth="1"/>
    <col min="6434" max="6656" width="9.140625" style="25"/>
    <col min="6657" max="6657" width="11.7109375" style="25" bestFit="1" customWidth="1"/>
    <col min="6658" max="6661" width="11.140625" style="25" bestFit="1" customWidth="1"/>
    <col min="6662" max="6662" width="20.85546875" style="25" bestFit="1" customWidth="1"/>
    <col min="6663" max="6663" width="10.140625" style="25" bestFit="1" customWidth="1"/>
    <col min="6664" max="6664" width="11.140625" style="25" bestFit="1" customWidth="1"/>
    <col min="6665" max="6665" width="14.140625" style="25" bestFit="1" customWidth="1"/>
    <col min="6666" max="6666" width="11.140625" style="25" bestFit="1" customWidth="1"/>
    <col min="6667" max="6667" width="13.140625" style="25" bestFit="1" customWidth="1"/>
    <col min="6668" max="6668" width="11.140625" style="25" bestFit="1" customWidth="1"/>
    <col min="6669" max="6669" width="12.5703125" style="25" bestFit="1" customWidth="1"/>
    <col min="6670" max="6670" width="11.5703125" style="25" bestFit="1" customWidth="1"/>
    <col min="6671" max="6671" width="10.140625" style="25" bestFit="1" customWidth="1"/>
    <col min="6672" max="6678" width="11.140625" style="25" bestFit="1" customWidth="1"/>
    <col min="6679" max="6679" width="10.140625" style="25" bestFit="1" customWidth="1"/>
    <col min="6680" max="6680" width="19.140625" style="25" bestFit="1" customWidth="1"/>
    <col min="6681" max="6681" width="18.7109375" style="25" bestFit="1" customWidth="1"/>
    <col min="6682" max="6685" width="11.140625" style="25" bestFit="1" customWidth="1"/>
    <col min="6686" max="6686" width="20.85546875" style="25" bestFit="1" customWidth="1"/>
    <col min="6687" max="6688" width="19.140625" style="25" bestFit="1" customWidth="1"/>
    <col min="6689" max="6689" width="18.7109375" style="25" bestFit="1" customWidth="1"/>
    <col min="6690" max="6912" width="9.140625" style="25"/>
    <col min="6913" max="6913" width="11.7109375" style="25" bestFit="1" customWidth="1"/>
    <col min="6914" max="6917" width="11.140625" style="25" bestFit="1" customWidth="1"/>
    <col min="6918" max="6918" width="20.85546875" style="25" bestFit="1" customWidth="1"/>
    <col min="6919" max="6919" width="10.140625" style="25" bestFit="1" customWidth="1"/>
    <col min="6920" max="6920" width="11.140625" style="25" bestFit="1" customWidth="1"/>
    <col min="6921" max="6921" width="14.140625" style="25" bestFit="1" customWidth="1"/>
    <col min="6922" max="6922" width="11.140625" style="25" bestFit="1" customWidth="1"/>
    <col min="6923" max="6923" width="13.140625" style="25" bestFit="1" customWidth="1"/>
    <col min="6924" max="6924" width="11.140625" style="25" bestFit="1" customWidth="1"/>
    <col min="6925" max="6925" width="12.5703125" style="25" bestFit="1" customWidth="1"/>
    <col min="6926" max="6926" width="11.5703125" style="25" bestFit="1" customWidth="1"/>
    <col min="6927" max="6927" width="10.140625" style="25" bestFit="1" customWidth="1"/>
    <col min="6928" max="6934" width="11.140625" style="25" bestFit="1" customWidth="1"/>
    <col min="6935" max="6935" width="10.140625" style="25" bestFit="1" customWidth="1"/>
    <col min="6936" max="6936" width="19.140625" style="25" bestFit="1" customWidth="1"/>
    <col min="6937" max="6937" width="18.7109375" style="25" bestFit="1" customWidth="1"/>
    <col min="6938" max="6941" width="11.140625" style="25" bestFit="1" customWidth="1"/>
    <col min="6942" max="6942" width="20.85546875" style="25" bestFit="1" customWidth="1"/>
    <col min="6943" max="6944" width="19.140625" style="25" bestFit="1" customWidth="1"/>
    <col min="6945" max="6945" width="18.7109375" style="25" bestFit="1" customWidth="1"/>
    <col min="6946" max="7168" width="9.140625" style="25"/>
    <col min="7169" max="7169" width="11.7109375" style="25" bestFit="1" customWidth="1"/>
    <col min="7170" max="7173" width="11.140625" style="25" bestFit="1" customWidth="1"/>
    <col min="7174" max="7174" width="20.85546875" style="25" bestFit="1" customWidth="1"/>
    <col min="7175" max="7175" width="10.140625" style="25" bestFit="1" customWidth="1"/>
    <col min="7176" max="7176" width="11.140625" style="25" bestFit="1" customWidth="1"/>
    <col min="7177" max="7177" width="14.140625" style="25" bestFit="1" customWidth="1"/>
    <col min="7178" max="7178" width="11.140625" style="25" bestFit="1" customWidth="1"/>
    <col min="7179" max="7179" width="13.140625" style="25" bestFit="1" customWidth="1"/>
    <col min="7180" max="7180" width="11.140625" style="25" bestFit="1" customWidth="1"/>
    <col min="7181" max="7181" width="12.5703125" style="25" bestFit="1" customWidth="1"/>
    <col min="7182" max="7182" width="11.5703125" style="25" bestFit="1" customWidth="1"/>
    <col min="7183" max="7183" width="10.140625" style="25" bestFit="1" customWidth="1"/>
    <col min="7184" max="7190" width="11.140625" style="25" bestFit="1" customWidth="1"/>
    <col min="7191" max="7191" width="10.140625" style="25" bestFit="1" customWidth="1"/>
    <col min="7192" max="7192" width="19.140625" style="25" bestFit="1" customWidth="1"/>
    <col min="7193" max="7193" width="18.7109375" style="25" bestFit="1" customWidth="1"/>
    <col min="7194" max="7197" width="11.140625" style="25" bestFit="1" customWidth="1"/>
    <col min="7198" max="7198" width="20.85546875" style="25" bestFit="1" customWidth="1"/>
    <col min="7199" max="7200" width="19.140625" style="25" bestFit="1" customWidth="1"/>
    <col min="7201" max="7201" width="18.7109375" style="25" bestFit="1" customWidth="1"/>
    <col min="7202" max="7424" width="9.140625" style="25"/>
    <col min="7425" max="7425" width="11.7109375" style="25" bestFit="1" customWidth="1"/>
    <col min="7426" max="7429" width="11.140625" style="25" bestFit="1" customWidth="1"/>
    <col min="7430" max="7430" width="20.85546875" style="25" bestFit="1" customWidth="1"/>
    <col min="7431" max="7431" width="10.140625" style="25" bestFit="1" customWidth="1"/>
    <col min="7432" max="7432" width="11.140625" style="25" bestFit="1" customWidth="1"/>
    <col min="7433" max="7433" width="14.140625" style="25" bestFit="1" customWidth="1"/>
    <col min="7434" max="7434" width="11.140625" style="25" bestFit="1" customWidth="1"/>
    <col min="7435" max="7435" width="13.140625" style="25" bestFit="1" customWidth="1"/>
    <col min="7436" max="7436" width="11.140625" style="25" bestFit="1" customWidth="1"/>
    <col min="7437" max="7437" width="12.5703125" style="25" bestFit="1" customWidth="1"/>
    <col min="7438" max="7438" width="11.5703125" style="25" bestFit="1" customWidth="1"/>
    <col min="7439" max="7439" width="10.140625" style="25" bestFit="1" customWidth="1"/>
    <col min="7440" max="7446" width="11.140625" style="25" bestFit="1" customWidth="1"/>
    <col min="7447" max="7447" width="10.140625" style="25" bestFit="1" customWidth="1"/>
    <col min="7448" max="7448" width="19.140625" style="25" bestFit="1" customWidth="1"/>
    <col min="7449" max="7449" width="18.7109375" style="25" bestFit="1" customWidth="1"/>
    <col min="7450" max="7453" width="11.140625" style="25" bestFit="1" customWidth="1"/>
    <col min="7454" max="7454" width="20.85546875" style="25" bestFit="1" customWidth="1"/>
    <col min="7455" max="7456" width="19.140625" style="25" bestFit="1" customWidth="1"/>
    <col min="7457" max="7457" width="18.7109375" style="25" bestFit="1" customWidth="1"/>
    <col min="7458" max="7680" width="9.140625" style="25"/>
    <col min="7681" max="7681" width="11.7109375" style="25" bestFit="1" customWidth="1"/>
    <col min="7682" max="7685" width="11.140625" style="25" bestFit="1" customWidth="1"/>
    <col min="7686" max="7686" width="20.85546875" style="25" bestFit="1" customWidth="1"/>
    <col min="7687" max="7687" width="10.140625" style="25" bestFit="1" customWidth="1"/>
    <col min="7688" max="7688" width="11.140625" style="25" bestFit="1" customWidth="1"/>
    <col min="7689" max="7689" width="14.140625" style="25" bestFit="1" customWidth="1"/>
    <col min="7690" max="7690" width="11.140625" style="25" bestFit="1" customWidth="1"/>
    <col min="7691" max="7691" width="13.140625" style="25" bestFit="1" customWidth="1"/>
    <col min="7692" max="7692" width="11.140625" style="25" bestFit="1" customWidth="1"/>
    <col min="7693" max="7693" width="12.5703125" style="25" bestFit="1" customWidth="1"/>
    <col min="7694" max="7694" width="11.5703125" style="25" bestFit="1" customWidth="1"/>
    <col min="7695" max="7695" width="10.140625" style="25" bestFit="1" customWidth="1"/>
    <col min="7696" max="7702" width="11.140625" style="25" bestFit="1" customWidth="1"/>
    <col min="7703" max="7703" width="10.140625" style="25" bestFit="1" customWidth="1"/>
    <col min="7704" max="7704" width="19.140625" style="25" bestFit="1" customWidth="1"/>
    <col min="7705" max="7705" width="18.7109375" style="25" bestFit="1" customWidth="1"/>
    <col min="7706" max="7709" width="11.140625" style="25" bestFit="1" customWidth="1"/>
    <col min="7710" max="7710" width="20.85546875" style="25" bestFit="1" customWidth="1"/>
    <col min="7711" max="7712" width="19.140625" style="25" bestFit="1" customWidth="1"/>
    <col min="7713" max="7713" width="18.7109375" style="25" bestFit="1" customWidth="1"/>
    <col min="7714" max="7936" width="9.140625" style="25"/>
    <col min="7937" max="7937" width="11.7109375" style="25" bestFit="1" customWidth="1"/>
    <col min="7938" max="7941" width="11.140625" style="25" bestFit="1" customWidth="1"/>
    <col min="7942" max="7942" width="20.85546875" style="25" bestFit="1" customWidth="1"/>
    <col min="7943" max="7943" width="10.140625" style="25" bestFit="1" customWidth="1"/>
    <col min="7944" max="7944" width="11.140625" style="25" bestFit="1" customWidth="1"/>
    <col min="7945" max="7945" width="14.140625" style="25" bestFit="1" customWidth="1"/>
    <col min="7946" max="7946" width="11.140625" style="25" bestFit="1" customWidth="1"/>
    <col min="7947" max="7947" width="13.140625" style="25" bestFit="1" customWidth="1"/>
    <col min="7948" max="7948" width="11.140625" style="25" bestFit="1" customWidth="1"/>
    <col min="7949" max="7949" width="12.5703125" style="25" bestFit="1" customWidth="1"/>
    <col min="7950" max="7950" width="11.5703125" style="25" bestFit="1" customWidth="1"/>
    <col min="7951" max="7951" width="10.140625" style="25" bestFit="1" customWidth="1"/>
    <col min="7952" max="7958" width="11.140625" style="25" bestFit="1" customWidth="1"/>
    <col min="7959" max="7959" width="10.140625" style="25" bestFit="1" customWidth="1"/>
    <col min="7960" max="7960" width="19.140625" style="25" bestFit="1" customWidth="1"/>
    <col min="7961" max="7961" width="18.7109375" style="25" bestFit="1" customWidth="1"/>
    <col min="7962" max="7965" width="11.140625" style="25" bestFit="1" customWidth="1"/>
    <col min="7966" max="7966" width="20.85546875" style="25" bestFit="1" customWidth="1"/>
    <col min="7967" max="7968" width="19.140625" style="25" bestFit="1" customWidth="1"/>
    <col min="7969" max="7969" width="18.7109375" style="25" bestFit="1" customWidth="1"/>
    <col min="7970" max="8192" width="9.140625" style="25"/>
    <col min="8193" max="8193" width="11.7109375" style="25" bestFit="1" customWidth="1"/>
    <col min="8194" max="8197" width="11.140625" style="25" bestFit="1" customWidth="1"/>
    <col min="8198" max="8198" width="20.85546875" style="25" bestFit="1" customWidth="1"/>
    <col min="8199" max="8199" width="10.140625" style="25" bestFit="1" customWidth="1"/>
    <col min="8200" max="8200" width="11.140625" style="25" bestFit="1" customWidth="1"/>
    <col min="8201" max="8201" width="14.140625" style="25" bestFit="1" customWidth="1"/>
    <col min="8202" max="8202" width="11.140625" style="25" bestFit="1" customWidth="1"/>
    <col min="8203" max="8203" width="13.140625" style="25" bestFit="1" customWidth="1"/>
    <col min="8204" max="8204" width="11.140625" style="25" bestFit="1" customWidth="1"/>
    <col min="8205" max="8205" width="12.5703125" style="25" bestFit="1" customWidth="1"/>
    <col min="8206" max="8206" width="11.5703125" style="25" bestFit="1" customWidth="1"/>
    <col min="8207" max="8207" width="10.140625" style="25" bestFit="1" customWidth="1"/>
    <col min="8208" max="8214" width="11.140625" style="25" bestFit="1" customWidth="1"/>
    <col min="8215" max="8215" width="10.140625" style="25" bestFit="1" customWidth="1"/>
    <col min="8216" max="8216" width="19.140625" style="25" bestFit="1" customWidth="1"/>
    <col min="8217" max="8217" width="18.7109375" style="25" bestFit="1" customWidth="1"/>
    <col min="8218" max="8221" width="11.140625" style="25" bestFit="1" customWidth="1"/>
    <col min="8222" max="8222" width="20.85546875" style="25" bestFit="1" customWidth="1"/>
    <col min="8223" max="8224" width="19.140625" style="25" bestFit="1" customWidth="1"/>
    <col min="8225" max="8225" width="18.7109375" style="25" bestFit="1" customWidth="1"/>
    <col min="8226" max="8448" width="9.140625" style="25"/>
    <col min="8449" max="8449" width="11.7109375" style="25" bestFit="1" customWidth="1"/>
    <col min="8450" max="8453" width="11.140625" style="25" bestFit="1" customWidth="1"/>
    <col min="8454" max="8454" width="20.85546875" style="25" bestFit="1" customWidth="1"/>
    <col min="8455" max="8455" width="10.140625" style="25" bestFit="1" customWidth="1"/>
    <col min="8456" max="8456" width="11.140625" style="25" bestFit="1" customWidth="1"/>
    <col min="8457" max="8457" width="14.140625" style="25" bestFit="1" customWidth="1"/>
    <col min="8458" max="8458" width="11.140625" style="25" bestFit="1" customWidth="1"/>
    <col min="8459" max="8459" width="13.140625" style="25" bestFit="1" customWidth="1"/>
    <col min="8460" max="8460" width="11.140625" style="25" bestFit="1" customWidth="1"/>
    <col min="8461" max="8461" width="12.5703125" style="25" bestFit="1" customWidth="1"/>
    <col min="8462" max="8462" width="11.5703125" style="25" bestFit="1" customWidth="1"/>
    <col min="8463" max="8463" width="10.140625" style="25" bestFit="1" customWidth="1"/>
    <col min="8464" max="8470" width="11.140625" style="25" bestFit="1" customWidth="1"/>
    <col min="8471" max="8471" width="10.140625" style="25" bestFit="1" customWidth="1"/>
    <col min="8472" max="8472" width="19.140625" style="25" bestFit="1" customWidth="1"/>
    <col min="8473" max="8473" width="18.7109375" style="25" bestFit="1" customWidth="1"/>
    <col min="8474" max="8477" width="11.140625" style="25" bestFit="1" customWidth="1"/>
    <col min="8478" max="8478" width="20.85546875" style="25" bestFit="1" customWidth="1"/>
    <col min="8479" max="8480" width="19.140625" style="25" bestFit="1" customWidth="1"/>
    <col min="8481" max="8481" width="18.7109375" style="25" bestFit="1" customWidth="1"/>
    <col min="8482" max="8704" width="9.140625" style="25"/>
    <col min="8705" max="8705" width="11.7109375" style="25" bestFit="1" customWidth="1"/>
    <col min="8706" max="8709" width="11.140625" style="25" bestFit="1" customWidth="1"/>
    <col min="8710" max="8710" width="20.85546875" style="25" bestFit="1" customWidth="1"/>
    <col min="8711" max="8711" width="10.140625" style="25" bestFit="1" customWidth="1"/>
    <col min="8712" max="8712" width="11.140625" style="25" bestFit="1" customWidth="1"/>
    <col min="8713" max="8713" width="14.140625" style="25" bestFit="1" customWidth="1"/>
    <col min="8714" max="8714" width="11.140625" style="25" bestFit="1" customWidth="1"/>
    <col min="8715" max="8715" width="13.140625" style="25" bestFit="1" customWidth="1"/>
    <col min="8716" max="8716" width="11.140625" style="25" bestFit="1" customWidth="1"/>
    <col min="8717" max="8717" width="12.5703125" style="25" bestFit="1" customWidth="1"/>
    <col min="8718" max="8718" width="11.5703125" style="25" bestFit="1" customWidth="1"/>
    <col min="8719" max="8719" width="10.140625" style="25" bestFit="1" customWidth="1"/>
    <col min="8720" max="8726" width="11.140625" style="25" bestFit="1" customWidth="1"/>
    <col min="8727" max="8727" width="10.140625" style="25" bestFit="1" customWidth="1"/>
    <col min="8728" max="8728" width="19.140625" style="25" bestFit="1" customWidth="1"/>
    <col min="8729" max="8729" width="18.7109375" style="25" bestFit="1" customWidth="1"/>
    <col min="8730" max="8733" width="11.140625" style="25" bestFit="1" customWidth="1"/>
    <col min="8734" max="8734" width="20.85546875" style="25" bestFit="1" customWidth="1"/>
    <col min="8735" max="8736" width="19.140625" style="25" bestFit="1" customWidth="1"/>
    <col min="8737" max="8737" width="18.7109375" style="25" bestFit="1" customWidth="1"/>
    <col min="8738" max="8960" width="9.140625" style="25"/>
    <col min="8961" max="8961" width="11.7109375" style="25" bestFit="1" customWidth="1"/>
    <col min="8962" max="8965" width="11.140625" style="25" bestFit="1" customWidth="1"/>
    <col min="8966" max="8966" width="20.85546875" style="25" bestFit="1" customWidth="1"/>
    <col min="8967" max="8967" width="10.140625" style="25" bestFit="1" customWidth="1"/>
    <col min="8968" max="8968" width="11.140625" style="25" bestFit="1" customWidth="1"/>
    <col min="8969" max="8969" width="14.140625" style="25" bestFit="1" customWidth="1"/>
    <col min="8970" max="8970" width="11.140625" style="25" bestFit="1" customWidth="1"/>
    <col min="8971" max="8971" width="13.140625" style="25" bestFit="1" customWidth="1"/>
    <col min="8972" max="8972" width="11.140625" style="25" bestFit="1" customWidth="1"/>
    <col min="8973" max="8973" width="12.5703125" style="25" bestFit="1" customWidth="1"/>
    <col min="8974" max="8974" width="11.5703125" style="25" bestFit="1" customWidth="1"/>
    <col min="8975" max="8975" width="10.140625" style="25" bestFit="1" customWidth="1"/>
    <col min="8976" max="8982" width="11.140625" style="25" bestFit="1" customWidth="1"/>
    <col min="8983" max="8983" width="10.140625" style="25" bestFit="1" customWidth="1"/>
    <col min="8984" max="8984" width="19.140625" style="25" bestFit="1" customWidth="1"/>
    <col min="8985" max="8985" width="18.7109375" style="25" bestFit="1" customWidth="1"/>
    <col min="8986" max="8989" width="11.140625" style="25" bestFit="1" customWidth="1"/>
    <col min="8990" max="8990" width="20.85546875" style="25" bestFit="1" customWidth="1"/>
    <col min="8991" max="8992" width="19.140625" style="25" bestFit="1" customWidth="1"/>
    <col min="8993" max="8993" width="18.7109375" style="25" bestFit="1" customWidth="1"/>
    <col min="8994" max="9216" width="9.140625" style="25"/>
    <col min="9217" max="9217" width="11.7109375" style="25" bestFit="1" customWidth="1"/>
    <col min="9218" max="9221" width="11.140625" style="25" bestFit="1" customWidth="1"/>
    <col min="9222" max="9222" width="20.85546875" style="25" bestFit="1" customWidth="1"/>
    <col min="9223" max="9223" width="10.140625" style="25" bestFit="1" customWidth="1"/>
    <col min="9224" max="9224" width="11.140625" style="25" bestFit="1" customWidth="1"/>
    <col min="9225" max="9225" width="14.140625" style="25" bestFit="1" customWidth="1"/>
    <col min="9226" max="9226" width="11.140625" style="25" bestFit="1" customWidth="1"/>
    <col min="9227" max="9227" width="13.140625" style="25" bestFit="1" customWidth="1"/>
    <col min="9228" max="9228" width="11.140625" style="25" bestFit="1" customWidth="1"/>
    <col min="9229" max="9229" width="12.5703125" style="25" bestFit="1" customWidth="1"/>
    <col min="9230" max="9230" width="11.5703125" style="25" bestFit="1" customWidth="1"/>
    <col min="9231" max="9231" width="10.140625" style="25" bestFit="1" customWidth="1"/>
    <col min="9232" max="9238" width="11.140625" style="25" bestFit="1" customWidth="1"/>
    <col min="9239" max="9239" width="10.140625" style="25" bestFit="1" customWidth="1"/>
    <col min="9240" max="9240" width="19.140625" style="25" bestFit="1" customWidth="1"/>
    <col min="9241" max="9241" width="18.7109375" style="25" bestFit="1" customWidth="1"/>
    <col min="9242" max="9245" width="11.140625" style="25" bestFit="1" customWidth="1"/>
    <col min="9246" max="9246" width="20.85546875" style="25" bestFit="1" customWidth="1"/>
    <col min="9247" max="9248" width="19.140625" style="25" bestFit="1" customWidth="1"/>
    <col min="9249" max="9249" width="18.7109375" style="25" bestFit="1" customWidth="1"/>
    <col min="9250" max="9472" width="9.140625" style="25"/>
    <col min="9473" max="9473" width="11.7109375" style="25" bestFit="1" customWidth="1"/>
    <col min="9474" max="9477" width="11.140625" style="25" bestFit="1" customWidth="1"/>
    <col min="9478" max="9478" width="20.85546875" style="25" bestFit="1" customWidth="1"/>
    <col min="9479" max="9479" width="10.140625" style="25" bestFit="1" customWidth="1"/>
    <col min="9480" max="9480" width="11.140625" style="25" bestFit="1" customWidth="1"/>
    <col min="9481" max="9481" width="14.140625" style="25" bestFit="1" customWidth="1"/>
    <col min="9482" max="9482" width="11.140625" style="25" bestFit="1" customWidth="1"/>
    <col min="9483" max="9483" width="13.140625" style="25" bestFit="1" customWidth="1"/>
    <col min="9484" max="9484" width="11.140625" style="25" bestFit="1" customWidth="1"/>
    <col min="9485" max="9485" width="12.5703125" style="25" bestFit="1" customWidth="1"/>
    <col min="9486" max="9486" width="11.5703125" style="25" bestFit="1" customWidth="1"/>
    <col min="9487" max="9487" width="10.140625" style="25" bestFit="1" customWidth="1"/>
    <col min="9488" max="9494" width="11.140625" style="25" bestFit="1" customWidth="1"/>
    <col min="9495" max="9495" width="10.140625" style="25" bestFit="1" customWidth="1"/>
    <col min="9496" max="9496" width="19.140625" style="25" bestFit="1" customWidth="1"/>
    <col min="9497" max="9497" width="18.7109375" style="25" bestFit="1" customWidth="1"/>
    <col min="9498" max="9501" width="11.140625" style="25" bestFit="1" customWidth="1"/>
    <col min="9502" max="9502" width="20.85546875" style="25" bestFit="1" customWidth="1"/>
    <col min="9503" max="9504" width="19.140625" style="25" bestFit="1" customWidth="1"/>
    <col min="9505" max="9505" width="18.7109375" style="25" bestFit="1" customWidth="1"/>
    <col min="9506" max="9728" width="9.140625" style="25"/>
    <col min="9729" max="9729" width="11.7109375" style="25" bestFit="1" customWidth="1"/>
    <col min="9730" max="9733" width="11.140625" style="25" bestFit="1" customWidth="1"/>
    <col min="9734" max="9734" width="20.85546875" style="25" bestFit="1" customWidth="1"/>
    <col min="9735" max="9735" width="10.140625" style="25" bestFit="1" customWidth="1"/>
    <col min="9736" max="9736" width="11.140625" style="25" bestFit="1" customWidth="1"/>
    <col min="9737" max="9737" width="14.140625" style="25" bestFit="1" customWidth="1"/>
    <col min="9738" max="9738" width="11.140625" style="25" bestFit="1" customWidth="1"/>
    <col min="9739" max="9739" width="13.140625" style="25" bestFit="1" customWidth="1"/>
    <col min="9740" max="9740" width="11.140625" style="25" bestFit="1" customWidth="1"/>
    <col min="9741" max="9741" width="12.5703125" style="25" bestFit="1" customWidth="1"/>
    <col min="9742" max="9742" width="11.5703125" style="25" bestFit="1" customWidth="1"/>
    <col min="9743" max="9743" width="10.140625" style="25" bestFit="1" customWidth="1"/>
    <col min="9744" max="9750" width="11.140625" style="25" bestFit="1" customWidth="1"/>
    <col min="9751" max="9751" width="10.140625" style="25" bestFit="1" customWidth="1"/>
    <col min="9752" max="9752" width="19.140625" style="25" bestFit="1" customWidth="1"/>
    <col min="9753" max="9753" width="18.7109375" style="25" bestFit="1" customWidth="1"/>
    <col min="9754" max="9757" width="11.140625" style="25" bestFit="1" customWidth="1"/>
    <col min="9758" max="9758" width="20.85546875" style="25" bestFit="1" customWidth="1"/>
    <col min="9759" max="9760" width="19.140625" style="25" bestFit="1" customWidth="1"/>
    <col min="9761" max="9761" width="18.7109375" style="25" bestFit="1" customWidth="1"/>
    <col min="9762" max="9984" width="9.140625" style="25"/>
    <col min="9985" max="9985" width="11.7109375" style="25" bestFit="1" customWidth="1"/>
    <col min="9986" max="9989" width="11.140625" style="25" bestFit="1" customWidth="1"/>
    <col min="9990" max="9990" width="20.85546875" style="25" bestFit="1" customWidth="1"/>
    <col min="9991" max="9991" width="10.140625" style="25" bestFit="1" customWidth="1"/>
    <col min="9992" max="9992" width="11.140625" style="25" bestFit="1" customWidth="1"/>
    <col min="9993" max="9993" width="14.140625" style="25" bestFit="1" customWidth="1"/>
    <col min="9994" max="9994" width="11.140625" style="25" bestFit="1" customWidth="1"/>
    <col min="9995" max="9995" width="13.140625" style="25" bestFit="1" customWidth="1"/>
    <col min="9996" max="9996" width="11.140625" style="25" bestFit="1" customWidth="1"/>
    <col min="9997" max="9997" width="12.5703125" style="25" bestFit="1" customWidth="1"/>
    <col min="9998" max="9998" width="11.5703125" style="25" bestFit="1" customWidth="1"/>
    <col min="9999" max="9999" width="10.140625" style="25" bestFit="1" customWidth="1"/>
    <col min="10000" max="10006" width="11.140625" style="25" bestFit="1" customWidth="1"/>
    <col min="10007" max="10007" width="10.140625" style="25" bestFit="1" customWidth="1"/>
    <col min="10008" max="10008" width="19.140625" style="25" bestFit="1" customWidth="1"/>
    <col min="10009" max="10009" width="18.7109375" style="25" bestFit="1" customWidth="1"/>
    <col min="10010" max="10013" width="11.140625" style="25" bestFit="1" customWidth="1"/>
    <col min="10014" max="10014" width="20.85546875" style="25" bestFit="1" customWidth="1"/>
    <col min="10015" max="10016" width="19.140625" style="25" bestFit="1" customWidth="1"/>
    <col min="10017" max="10017" width="18.7109375" style="25" bestFit="1" customWidth="1"/>
    <col min="10018" max="10240" width="9.140625" style="25"/>
    <col min="10241" max="10241" width="11.7109375" style="25" bestFit="1" customWidth="1"/>
    <col min="10242" max="10245" width="11.140625" style="25" bestFit="1" customWidth="1"/>
    <col min="10246" max="10246" width="20.85546875" style="25" bestFit="1" customWidth="1"/>
    <col min="10247" max="10247" width="10.140625" style="25" bestFit="1" customWidth="1"/>
    <col min="10248" max="10248" width="11.140625" style="25" bestFit="1" customWidth="1"/>
    <col min="10249" max="10249" width="14.140625" style="25" bestFit="1" customWidth="1"/>
    <col min="10250" max="10250" width="11.140625" style="25" bestFit="1" customWidth="1"/>
    <col min="10251" max="10251" width="13.140625" style="25" bestFit="1" customWidth="1"/>
    <col min="10252" max="10252" width="11.140625" style="25" bestFit="1" customWidth="1"/>
    <col min="10253" max="10253" width="12.5703125" style="25" bestFit="1" customWidth="1"/>
    <col min="10254" max="10254" width="11.5703125" style="25" bestFit="1" customWidth="1"/>
    <col min="10255" max="10255" width="10.140625" style="25" bestFit="1" customWidth="1"/>
    <col min="10256" max="10262" width="11.140625" style="25" bestFit="1" customWidth="1"/>
    <col min="10263" max="10263" width="10.140625" style="25" bestFit="1" customWidth="1"/>
    <col min="10264" max="10264" width="19.140625" style="25" bestFit="1" customWidth="1"/>
    <col min="10265" max="10265" width="18.7109375" style="25" bestFit="1" customWidth="1"/>
    <col min="10266" max="10269" width="11.140625" style="25" bestFit="1" customWidth="1"/>
    <col min="10270" max="10270" width="20.85546875" style="25" bestFit="1" customWidth="1"/>
    <col min="10271" max="10272" width="19.140625" style="25" bestFit="1" customWidth="1"/>
    <col min="10273" max="10273" width="18.7109375" style="25" bestFit="1" customWidth="1"/>
    <col min="10274" max="10496" width="9.140625" style="25"/>
    <col min="10497" max="10497" width="11.7109375" style="25" bestFit="1" customWidth="1"/>
    <col min="10498" max="10501" width="11.140625" style="25" bestFit="1" customWidth="1"/>
    <col min="10502" max="10502" width="20.85546875" style="25" bestFit="1" customWidth="1"/>
    <col min="10503" max="10503" width="10.140625" style="25" bestFit="1" customWidth="1"/>
    <col min="10504" max="10504" width="11.140625" style="25" bestFit="1" customWidth="1"/>
    <col min="10505" max="10505" width="14.140625" style="25" bestFit="1" customWidth="1"/>
    <col min="10506" max="10506" width="11.140625" style="25" bestFit="1" customWidth="1"/>
    <col min="10507" max="10507" width="13.140625" style="25" bestFit="1" customWidth="1"/>
    <col min="10508" max="10508" width="11.140625" style="25" bestFit="1" customWidth="1"/>
    <col min="10509" max="10509" width="12.5703125" style="25" bestFit="1" customWidth="1"/>
    <col min="10510" max="10510" width="11.5703125" style="25" bestFit="1" customWidth="1"/>
    <col min="10511" max="10511" width="10.140625" style="25" bestFit="1" customWidth="1"/>
    <col min="10512" max="10518" width="11.140625" style="25" bestFit="1" customWidth="1"/>
    <col min="10519" max="10519" width="10.140625" style="25" bestFit="1" customWidth="1"/>
    <col min="10520" max="10520" width="19.140625" style="25" bestFit="1" customWidth="1"/>
    <col min="10521" max="10521" width="18.7109375" style="25" bestFit="1" customWidth="1"/>
    <col min="10522" max="10525" width="11.140625" style="25" bestFit="1" customWidth="1"/>
    <col min="10526" max="10526" width="20.85546875" style="25" bestFit="1" customWidth="1"/>
    <col min="10527" max="10528" width="19.140625" style="25" bestFit="1" customWidth="1"/>
    <col min="10529" max="10529" width="18.7109375" style="25" bestFit="1" customWidth="1"/>
    <col min="10530" max="10752" width="9.140625" style="25"/>
    <col min="10753" max="10753" width="11.7109375" style="25" bestFit="1" customWidth="1"/>
    <col min="10754" max="10757" width="11.140625" style="25" bestFit="1" customWidth="1"/>
    <col min="10758" max="10758" width="20.85546875" style="25" bestFit="1" customWidth="1"/>
    <col min="10759" max="10759" width="10.140625" style="25" bestFit="1" customWidth="1"/>
    <col min="10760" max="10760" width="11.140625" style="25" bestFit="1" customWidth="1"/>
    <col min="10761" max="10761" width="14.140625" style="25" bestFit="1" customWidth="1"/>
    <col min="10762" max="10762" width="11.140625" style="25" bestFit="1" customWidth="1"/>
    <col min="10763" max="10763" width="13.140625" style="25" bestFit="1" customWidth="1"/>
    <col min="10764" max="10764" width="11.140625" style="25" bestFit="1" customWidth="1"/>
    <col min="10765" max="10765" width="12.5703125" style="25" bestFit="1" customWidth="1"/>
    <col min="10766" max="10766" width="11.5703125" style="25" bestFit="1" customWidth="1"/>
    <col min="10767" max="10767" width="10.140625" style="25" bestFit="1" customWidth="1"/>
    <col min="10768" max="10774" width="11.140625" style="25" bestFit="1" customWidth="1"/>
    <col min="10775" max="10775" width="10.140625" style="25" bestFit="1" customWidth="1"/>
    <col min="10776" max="10776" width="19.140625" style="25" bestFit="1" customWidth="1"/>
    <col min="10777" max="10777" width="18.7109375" style="25" bestFit="1" customWidth="1"/>
    <col min="10778" max="10781" width="11.140625" style="25" bestFit="1" customWidth="1"/>
    <col min="10782" max="10782" width="20.85546875" style="25" bestFit="1" customWidth="1"/>
    <col min="10783" max="10784" width="19.140625" style="25" bestFit="1" customWidth="1"/>
    <col min="10785" max="10785" width="18.7109375" style="25" bestFit="1" customWidth="1"/>
    <col min="10786" max="11008" width="9.140625" style="25"/>
    <col min="11009" max="11009" width="11.7109375" style="25" bestFit="1" customWidth="1"/>
    <col min="11010" max="11013" width="11.140625" style="25" bestFit="1" customWidth="1"/>
    <col min="11014" max="11014" width="20.85546875" style="25" bestFit="1" customWidth="1"/>
    <col min="11015" max="11015" width="10.140625" style="25" bestFit="1" customWidth="1"/>
    <col min="11016" max="11016" width="11.140625" style="25" bestFit="1" customWidth="1"/>
    <col min="11017" max="11017" width="14.140625" style="25" bestFit="1" customWidth="1"/>
    <col min="11018" max="11018" width="11.140625" style="25" bestFit="1" customWidth="1"/>
    <col min="11019" max="11019" width="13.140625" style="25" bestFit="1" customWidth="1"/>
    <col min="11020" max="11020" width="11.140625" style="25" bestFit="1" customWidth="1"/>
    <col min="11021" max="11021" width="12.5703125" style="25" bestFit="1" customWidth="1"/>
    <col min="11022" max="11022" width="11.5703125" style="25" bestFit="1" customWidth="1"/>
    <col min="11023" max="11023" width="10.140625" style="25" bestFit="1" customWidth="1"/>
    <col min="11024" max="11030" width="11.140625" style="25" bestFit="1" customWidth="1"/>
    <col min="11031" max="11031" width="10.140625" style="25" bestFit="1" customWidth="1"/>
    <col min="11032" max="11032" width="19.140625" style="25" bestFit="1" customWidth="1"/>
    <col min="11033" max="11033" width="18.7109375" style="25" bestFit="1" customWidth="1"/>
    <col min="11034" max="11037" width="11.140625" style="25" bestFit="1" customWidth="1"/>
    <col min="11038" max="11038" width="20.85546875" style="25" bestFit="1" customWidth="1"/>
    <col min="11039" max="11040" width="19.140625" style="25" bestFit="1" customWidth="1"/>
    <col min="11041" max="11041" width="18.7109375" style="25" bestFit="1" customWidth="1"/>
    <col min="11042" max="11264" width="9.140625" style="25"/>
    <col min="11265" max="11265" width="11.7109375" style="25" bestFit="1" customWidth="1"/>
    <col min="11266" max="11269" width="11.140625" style="25" bestFit="1" customWidth="1"/>
    <col min="11270" max="11270" width="20.85546875" style="25" bestFit="1" customWidth="1"/>
    <col min="11271" max="11271" width="10.140625" style="25" bestFit="1" customWidth="1"/>
    <col min="11272" max="11272" width="11.140625" style="25" bestFit="1" customWidth="1"/>
    <col min="11273" max="11273" width="14.140625" style="25" bestFit="1" customWidth="1"/>
    <col min="11274" max="11274" width="11.140625" style="25" bestFit="1" customWidth="1"/>
    <col min="11275" max="11275" width="13.140625" style="25" bestFit="1" customWidth="1"/>
    <col min="11276" max="11276" width="11.140625" style="25" bestFit="1" customWidth="1"/>
    <col min="11277" max="11277" width="12.5703125" style="25" bestFit="1" customWidth="1"/>
    <col min="11278" max="11278" width="11.5703125" style="25" bestFit="1" customWidth="1"/>
    <col min="11279" max="11279" width="10.140625" style="25" bestFit="1" customWidth="1"/>
    <col min="11280" max="11286" width="11.140625" style="25" bestFit="1" customWidth="1"/>
    <col min="11287" max="11287" width="10.140625" style="25" bestFit="1" customWidth="1"/>
    <col min="11288" max="11288" width="19.140625" style="25" bestFit="1" customWidth="1"/>
    <col min="11289" max="11289" width="18.7109375" style="25" bestFit="1" customWidth="1"/>
    <col min="11290" max="11293" width="11.140625" style="25" bestFit="1" customWidth="1"/>
    <col min="11294" max="11294" width="20.85546875" style="25" bestFit="1" customWidth="1"/>
    <col min="11295" max="11296" width="19.140625" style="25" bestFit="1" customWidth="1"/>
    <col min="11297" max="11297" width="18.7109375" style="25" bestFit="1" customWidth="1"/>
    <col min="11298" max="11520" width="9.140625" style="25"/>
    <col min="11521" max="11521" width="11.7109375" style="25" bestFit="1" customWidth="1"/>
    <col min="11522" max="11525" width="11.140625" style="25" bestFit="1" customWidth="1"/>
    <col min="11526" max="11526" width="20.85546875" style="25" bestFit="1" customWidth="1"/>
    <col min="11527" max="11527" width="10.140625" style="25" bestFit="1" customWidth="1"/>
    <col min="11528" max="11528" width="11.140625" style="25" bestFit="1" customWidth="1"/>
    <col min="11529" max="11529" width="14.140625" style="25" bestFit="1" customWidth="1"/>
    <col min="11530" max="11530" width="11.140625" style="25" bestFit="1" customWidth="1"/>
    <col min="11531" max="11531" width="13.140625" style="25" bestFit="1" customWidth="1"/>
    <col min="11532" max="11532" width="11.140625" style="25" bestFit="1" customWidth="1"/>
    <col min="11533" max="11533" width="12.5703125" style="25" bestFit="1" customWidth="1"/>
    <col min="11534" max="11534" width="11.5703125" style="25" bestFit="1" customWidth="1"/>
    <col min="11535" max="11535" width="10.140625" style="25" bestFit="1" customWidth="1"/>
    <col min="11536" max="11542" width="11.140625" style="25" bestFit="1" customWidth="1"/>
    <col min="11543" max="11543" width="10.140625" style="25" bestFit="1" customWidth="1"/>
    <col min="11544" max="11544" width="19.140625" style="25" bestFit="1" customWidth="1"/>
    <col min="11545" max="11545" width="18.7109375" style="25" bestFit="1" customWidth="1"/>
    <col min="11546" max="11549" width="11.140625" style="25" bestFit="1" customWidth="1"/>
    <col min="11550" max="11550" width="20.85546875" style="25" bestFit="1" customWidth="1"/>
    <col min="11551" max="11552" width="19.140625" style="25" bestFit="1" customWidth="1"/>
    <col min="11553" max="11553" width="18.7109375" style="25" bestFit="1" customWidth="1"/>
    <col min="11554" max="11776" width="9.140625" style="25"/>
    <col min="11777" max="11777" width="11.7109375" style="25" bestFit="1" customWidth="1"/>
    <col min="11778" max="11781" width="11.140625" style="25" bestFit="1" customWidth="1"/>
    <col min="11782" max="11782" width="20.85546875" style="25" bestFit="1" customWidth="1"/>
    <col min="11783" max="11783" width="10.140625" style="25" bestFit="1" customWidth="1"/>
    <col min="11784" max="11784" width="11.140625" style="25" bestFit="1" customWidth="1"/>
    <col min="11785" max="11785" width="14.140625" style="25" bestFit="1" customWidth="1"/>
    <col min="11786" max="11786" width="11.140625" style="25" bestFit="1" customWidth="1"/>
    <col min="11787" max="11787" width="13.140625" style="25" bestFit="1" customWidth="1"/>
    <col min="11788" max="11788" width="11.140625" style="25" bestFit="1" customWidth="1"/>
    <col min="11789" max="11789" width="12.5703125" style="25" bestFit="1" customWidth="1"/>
    <col min="11790" max="11790" width="11.5703125" style="25" bestFit="1" customWidth="1"/>
    <col min="11791" max="11791" width="10.140625" style="25" bestFit="1" customWidth="1"/>
    <col min="11792" max="11798" width="11.140625" style="25" bestFit="1" customWidth="1"/>
    <col min="11799" max="11799" width="10.140625" style="25" bestFit="1" customWidth="1"/>
    <col min="11800" max="11800" width="19.140625" style="25" bestFit="1" customWidth="1"/>
    <col min="11801" max="11801" width="18.7109375" style="25" bestFit="1" customWidth="1"/>
    <col min="11802" max="11805" width="11.140625" style="25" bestFit="1" customWidth="1"/>
    <col min="11806" max="11806" width="20.85546875" style="25" bestFit="1" customWidth="1"/>
    <col min="11807" max="11808" width="19.140625" style="25" bestFit="1" customWidth="1"/>
    <col min="11809" max="11809" width="18.7109375" style="25" bestFit="1" customWidth="1"/>
    <col min="11810" max="12032" width="9.140625" style="25"/>
    <col min="12033" max="12033" width="11.7109375" style="25" bestFit="1" customWidth="1"/>
    <col min="12034" max="12037" width="11.140625" style="25" bestFit="1" customWidth="1"/>
    <col min="12038" max="12038" width="20.85546875" style="25" bestFit="1" customWidth="1"/>
    <col min="12039" max="12039" width="10.140625" style="25" bestFit="1" customWidth="1"/>
    <col min="12040" max="12040" width="11.140625" style="25" bestFit="1" customWidth="1"/>
    <col min="12041" max="12041" width="14.140625" style="25" bestFit="1" customWidth="1"/>
    <col min="12042" max="12042" width="11.140625" style="25" bestFit="1" customWidth="1"/>
    <col min="12043" max="12043" width="13.140625" style="25" bestFit="1" customWidth="1"/>
    <col min="12044" max="12044" width="11.140625" style="25" bestFit="1" customWidth="1"/>
    <col min="12045" max="12045" width="12.5703125" style="25" bestFit="1" customWidth="1"/>
    <col min="12046" max="12046" width="11.5703125" style="25" bestFit="1" customWidth="1"/>
    <col min="12047" max="12047" width="10.140625" style="25" bestFit="1" customWidth="1"/>
    <col min="12048" max="12054" width="11.140625" style="25" bestFit="1" customWidth="1"/>
    <col min="12055" max="12055" width="10.140625" style="25" bestFit="1" customWidth="1"/>
    <col min="12056" max="12056" width="19.140625" style="25" bestFit="1" customWidth="1"/>
    <col min="12057" max="12057" width="18.7109375" style="25" bestFit="1" customWidth="1"/>
    <col min="12058" max="12061" width="11.140625" style="25" bestFit="1" customWidth="1"/>
    <col min="12062" max="12062" width="20.85546875" style="25" bestFit="1" customWidth="1"/>
    <col min="12063" max="12064" width="19.140625" style="25" bestFit="1" customWidth="1"/>
    <col min="12065" max="12065" width="18.7109375" style="25" bestFit="1" customWidth="1"/>
    <col min="12066" max="12288" width="9.140625" style="25"/>
    <col min="12289" max="12289" width="11.7109375" style="25" bestFit="1" customWidth="1"/>
    <col min="12290" max="12293" width="11.140625" style="25" bestFit="1" customWidth="1"/>
    <col min="12294" max="12294" width="20.85546875" style="25" bestFit="1" customWidth="1"/>
    <col min="12295" max="12295" width="10.140625" style="25" bestFit="1" customWidth="1"/>
    <col min="12296" max="12296" width="11.140625" style="25" bestFit="1" customWidth="1"/>
    <col min="12297" max="12297" width="14.140625" style="25" bestFit="1" customWidth="1"/>
    <col min="12298" max="12298" width="11.140625" style="25" bestFit="1" customWidth="1"/>
    <col min="12299" max="12299" width="13.140625" style="25" bestFit="1" customWidth="1"/>
    <col min="12300" max="12300" width="11.140625" style="25" bestFit="1" customWidth="1"/>
    <col min="12301" max="12301" width="12.5703125" style="25" bestFit="1" customWidth="1"/>
    <col min="12302" max="12302" width="11.5703125" style="25" bestFit="1" customWidth="1"/>
    <col min="12303" max="12303" width="10.140625" style="25" bestFit="1" customWidth="1"/>
    <col min="12304" max="12310" width="11.140625" style="25" bestFit="1" customWidth="1"/>
    <col min="12311" max="12311" width="10.140625" style="25" bestFit="1" customWidth="1"/>
    <col min="12312" max="12312" width="19.140625" style="25" bestFit="1" customWidth="1"/>
    <col min="12313" max="12313" width="18.7109375" style="25" bestFit="1" customWidth="1"/>
    <col min="12314" max="12317" width="11.140625" style="25" bestFit="1" customWidth="1"/>
    <col min="12318" max="12318" width="20.85546875" style="25" bestFit="1" customWidth="1"/>
    <col min="12319" max="12320" width="19.140625" style="25" bestFit="1" customWidth="1"/>
    <col min="12321" max="12321" width="18.7109375" style="25" bestFit="1" customWidth="1"/>
    <col min="12322" max="12544" width="9.140625" style="25"/>
    <col min="12545" max="12545" width="11.7109375" style="25" bestFit="1" customWidth="1"/>
    <col min="12546" max="12549" width="11.140625" style="25" bestFit="1" customWidth="1"/>
    <col min="12550" max="12550" width="20.85546875" style="25" bestFit="1" customWidth="1"/>
    <col min="12551" max="12551" width="10.140625" style="25" bestFit="1" customWidth="1"/>
    <col min="12552" max="12552" width="11.140625" style="25" bestFit="1" customWidth="1"/>
    <col min="12553" max="12553" width="14.140625" style="25" bestFit="1" customWidth="1"/>
    <col min="12554" max="12554" width="11.140625" style="25" bestFit="1" customWidth="1"/>
    <col min="12555" max="12555" width="13.140625" style="25" bestFit="1" customWidth="1"/>
    <col min="12556" max="12556" width="11.140625" style="25" bestFit="1" customWidth="1"/>
    <col min="12557" max="12557" width="12.5703125" style="25" bestFit="1" customWidth="1"/>
    <col min="12558" max="12558" width="11.5703125" style="25" bestFit="1" customWidth="1"/>
    <col min="12559" max="12559" width="10.140625" style="25" bestFit="1" customWidth="1"/>
    <col min="12560" max="12566" width="11.140625" style="25" bestFit="1" customWidth="1"/>
    <col min="12567" max="12567" width="10.140625" style="25" bestFit="1" customWidth="1"/>
    <col min="12568" max="12568" width="19.140625" style="25" bestFit="1" customWidth="1"/>
    <col min="12569" max="12569" width="18.7109375" style="25" bestFit="1" customWidth="1"/>
    <col min="12570" max="12573" width="11.140625" style="25" bestFit="1" customWidth="1"/>
    <col min="12574" max="12574" width="20.85546875" style="25" bestFit="1" customWidth="1"/>
    <col min="12575" max="12576" width="19.140625" style="25" bestFit="1" customWidth="1"/>
    <col min="12577" max="12577" width="18.7109375" style="25" bestFit="1" customWidth="1"/>
    <col min="12578" max="12800" width="9.140625" style="25"/>
    <col min="12801" max="12801" width="11.7109375" style="25" bestFit="1" customWidth="1"/>
    <col min="12802" max="12805" width="11.140625" style="25" bestFit="1" customWidth="1"/>
    <col min="12806" max="12806" width="20.85546875" style="25" bestFit="1" customWidth="1"/>
    <col min="12807" max="12807" width="10.140625" style="25" bestFit="1" customWidth="1"/>
    <col min="12808" max="12808" width="11.140625" style="25" bestFit="1" customWidth="1"/>
    <col min="12809" max="12809" width="14.140625" style="25" bestFit="1" customWidth="1"/>
    <col min="12810" max="12810" width="11.140625" style="25" bestFit="1" customWidth="1"/>
    <col min="12811" max="12811" width="13.140625" style="25" bestFit="1" customWidth="1"/>
    <col min="12812" max="12812" width="11.140625" style="25" bestFit="1" customWidth="1"/>
    <col min="12813" max="12813" width="12.5703125" style="25" bestFit="1" customWidth="1"/>
    <col min="12814" max="12814" width="11.5703125" style="25" bestFit="1" customWidth="1"/>
    <col min="12815" max="12815" width="10.140625" style="25" bestFit="1" customWidth="1"/>
    <col min="12816" max="12822" width="11.140625" style="25" bestFit="1" customWidth="1"/>
    <col min="12823" max="12823" width="10.140625" style="25" bestFit="1" customWidth="1"/>
    <col min="12824" max="12824" width="19.140625" style="25" bestFit="1" customWidth="1"/>
    <col min="12825" max="12825" width="18.7109375" style="25" bestFit="1" customWidth="1"/>
    <col min="12826" max="12829" width="11.140625" style="25" bestFit="1" customWidth="1"/>
    <col min="12830" max="12830" width="20.85546875" style="25" bestFit="1" customWidth="1"/>
    <col min="12831" max="12832" width="19.140625" style="25" bestFit="1" customWidth="1"/>
    <col min="12833" max="12833" width="18.7109375" style="25" bestFit="1" customWidth="1"/>
    <col min="12834" max="13056" width="9.140625" style="25"/>
    <col min="13057" max="13057" width="11.7109375" style="25" bestFit="1" customWidth="1"/>
    <col min="13058" max="13061" width="11.140625" style="25" bestFit="1" customWidth="1"/>
    <col min="13062" max="13062" width="20.85546875" style="25" bestFit="1" customWidth="1"/>
    <col min="13063" max="13063" width="10.140625" style="25" bestFit="1" customWidth="1"/>
    <col min="13064" max="13064" width="11.140625" style="25" bestFit="1" customWidth="1"/>
    <col min="13065" max="13065" width="14.140625" style="25" bestFit="1" customWidth="1"/>
    <col min="13066" max="13066" width="11.140625" style="25" bestFit="1" customWidth="1"/>
    <col min="13067" max="13067" width="13.140625" style="25" bestFit="1" customWidth="1"/>
    <col min="13068" max="13068" width="11.140625" style="25" bestFit="1" customWidth="1"/>
    <col min="13069" max="13069" width="12.5703125" style="25" bestFit="1" customWidth="1"/>
    <col min="13070" max="13070" width="11.5703125" style="25" bestFit="1" customWidth="1"/>
    <col min="13071" max="13071" width="10.140625" style="25" bestFit="1" customWidth="1"/>
    <col min="13072" max="13078" width="11.140625" style="25" bestFit="1" customWidth="1"/>
    <col min="13079" max="13079" width="10.140625" style="25" bestFit="1" customWidth="1"/>
    <col min="13080" max="13080" width="19.140625" style="25" bestFit="1" customWidth="1"/>
    <col min="13081" max="13081" width="18.7109375" style="25" bestFit="1" customWidth="1"/>
    <col min="13082" max="13085" width="11.140625" style="25" bestFit="1" customWidth="1"/>
    <col min="13086" max="13086" width="20.85546875" style="25" bestFit="1" customWidth="1"/>
    <col min="13087" max="13088" width="19.140625" style="25" bestFit="1" customWidth="1"/>
    <col min="13089" max="13089" width="18.7109375" style="25" bestFit="1" customWidth="1"/>
    <col min="13090" max="13312" width="9.140625" style="25"/>
    <col min="13313" max="13313" width="11.7109375" style="25" bestFit="1" customWidth="1"/>
    <col min="13314" max="13317" width="11.140625" style="25" bestFit="1" customWidth="1"/>
    <col min="13318" max="13318" width="20.85546875" style="25" bestFit="1" customWidth="1"/>
    <col min="13319" max="13319" width="10.140625" style="25" bestFit="1" customWidth="1"/>
    <col min="13320" max="13320" width="11.140625" style="25" bestFit="1" customWidth="1"/>
    <col min="13321" max="13321" width="14.140625" style="25" bestFit="1" customWidth="1"/>
    <col min="13322" max="13322" width="11.140625" style="25" bestFit="1" customWidth="1"/>
    <col min="13323" max="13323" width="13.140625" style="25" bestFit="1" customWidth="1"/>
    <col min="13324" max="13324" width="11.140625" style="25" bestFit="1" customWidth="1"/>
    <col min="13325" max="13325" width="12.5703125" style="25" bestFit="1" customWidth="1"/>
    <col min="13326" max="13326" width="11.5703125" style="25" bestFit="1" customWidth="1"/>
    <col min="13327" max="13327" width="10.140625" style="25" bestFit="1" customWidth="1"/>
    <col min="13328" max="13334" width="11.140625" style="25" bestFit="1" customWidth="1"/>
    <col min="13335" max="13335" width="10.140625" style="25" bestFit="1" customWidth="1"/>
    <col min="13336" max="13336" width="19.140625" style="25" bestFit="1" customWidth="1"/>
    <col min="13337" max="13337" width="18.7109375" style="25" bestFit="1" customWidth="1"/>
    <col min="13338" max="13341" width="11.140625" style="25" bestFit="1" customWidth="1"/>
    <col min="13342" max="13342" width="20.85546875" style="25" bestFit="1" customWidth="1"/>
    <col min="13343" max="13344" width="19.140625" style="25" bestFit="1" customWidth="1"/>
    <col min="13345" max="13345" width="18.7109375" style="25" bestFit="1" customWidth="1"/>
    <col min="13346" max="13568" width="9.140625" style="25"/>
    <col min="13569" max="13569" width="11.7109375" style="25" bestFit="1" customWidth="1"/>
    <col min="13570" max="13573" width="11.140625" style="25" bestFit="1" customWidth="1"/>
    <col min="13574" max="13574" width="20.85546875" style="25" bestFit="1" customWidth="1"/>
    <col min="13575" max="13575" width="10.140625" style="25" bestFit="1" customWidth="1"/>
    <col min="13576" max="13576" width="11.140625" style="25" bestFit="1" customWidth="1"/>
    <col min="13577" max="13577" width="14.140625" style="25" bestFit="1" customWidth="1"/>
    <col min="13578" max="13578" width="11.140625" style="25" bestFit="1" customWidth="1"/>
    <col min="13579" max="13579" width="13.140625" style="25" bestFit="1" customWidth="1"/>
    <col min="13580" max="13580" width="11.140625" style="25" bestFit="1" customWidth="1"/>
    <col min="13581" max="13581" width="12.5703125" style="25" bestFit="1" customWidth="1"/>
    <col min="13582" max="13582" width="11.5703125" style="25" bestFit="1" customWidth="1"/>
    <col min="13583" max="13583" width="10.140625" style="25" bestFit="1" customWidth="1"/>
    <col min="13584" max="13590" width="11.140625" style="25" bestFit="1" customWidth="1"/>
    <col min="13591" max="13591" width="10.140625" style="25" bestFit="1" customWidth="1"/>
    <col min="13592" max="13592" width="19.140625" style="25" bestFit="1" customWidth="1"/>
    <col min="13593" max="13593" width="18.7109375" style="25" bestFit="1" customWidth="1"/>
    <col min="13594" max="13597" width="11.140625" style="25" bestFit="1" customWidth="1"/>
    <col min="13598" max="13598" width="20.85546875" style="25" bestFit="1" customWidth="1"/>
    <col min="13599" max="13600" width="19.140625" style="25" bestFit="1" customWidth="1"/>
    <col min="13601" max="13601" width="18.7109375" style="25" bestFit="1" customWidth="1"/>
    <col min="13602" max="13824" width="9.140625" style="25"/>
    <col min="13825" max="13825" width="11.7109375" style="25" bestFit="1" customWidth="1"/>
    <col min="13826" max="13829" width="11.140625" style="25" bestFit="1" customWidth="1"/>
    <col min="13830" max="13830" width="20.85546875" style="25" bestFit="1" customWidth="1"/>
    <col min="13831" max="13831" width="10.140625" style="25" bestFit="1" customWidth="1"/>
    <col min="13832" max="13832" width="11.140625" style="25" bestFit="1" customWidth="1"/>
    <col min="13833" max="13833" width="14.140625" style="25" bestFit="1" customWidth="1"/>
    <col min="13834" max="13834" width="11.140625" style="25" bestFit="1" customWidth="1"/>
    <col min="13835" max="13835" width="13.140625" style="25" bestFit="1" customWidth="1"/>
    <col min="13836" max="13836" width="11.140625" style="25" bestFit="1" customWidth="1"/>
    <col min="13837" max="13837" width="12.5703125" style="25" bestFit="1" customWidth="1"/>
    <col min="13838" max="13838" width="11.5703125" style="25" bestFit="1" customWidth="1"/>
    <col min="13839" max="13839" width="10.140625" style="25" bestFit="1" customWidth="1"/>
    <col min="13840" max="13846" width="11.140625" style="25" bestFit="1" customWidth="1"/>
    <col min="13847" max="13847" width="10.140625" style="25" bestFit="1" customWidth="1"/>
    <col min="13848" max="13848" width="19.140625" style="25" bestFit="1" customWidth="1"/>
    <col min="13849" max="13849" width="18.7109375" style="25" bestFit="1" customWidth="1"/>
    <col min="13850" max="13853" width="11.140625" style="25" bestFit="1" customWidth="1"/>
    <col min="13854" max="13854" width="20.85546875" style="25" bestFit="1" customWidth="1"/>
    <col min="13855" max="13856" width="19.140625" style="25" bestFit="1" customWidth="1"/>
    <col min="13857" max="13857" width="18.7109375" style="25" bestFit="1" customWidth="1"/>
    <col min="13858" max="14080" width="9.140625" style="25"/>
    <col min="14081" max="14081" width="11.7109375" style="25" bestFit="1" customWidth="1"/>
    <col min="14082" max="14085" width="11.140625" style="25" bestFit="1" customWidth="1"/>
    <col min="14086" max="14086" width="20.85546875" style="25" bestFit="1" customWidth="1"/>
    <col min="14087" max="14087" width="10.140625" style="25" bestFit="1" customWidth="1"/>
    <col min="14088" max="14088" width="11.140625" style="25" bestFit="1" customWidth="1"/>
    <col min="14089" max="14089" width="14.140625" style="25" bestFit="1" customWidth="1"/>
    <col min="14090" max="14090" width="11.140625" style="25" bestFit="1" customWidth="1"/>
    <col min="14091" max="14091" width="13.140625" style="25" bestFit="1" customWidth="1"/>
    <col min="14092" max="14092" width="11.140625" style="25" bestFit="1" customWidth="1"/>
    <col min="14093" max="14093" width="12.5703125" style="25" bestFit="1" customWidth="1"/>
    <col min="14094" max="14094" width="11.5703125" style="25" bestFit="1" customWidth="1"/>
    <col min="14095" max="14095" width="10.140625" style="25" bestFit="1" customWidth="1"/>
    <col min="14096" max="14102" width="11.140625" style="25" bestFit="1" customWidth="1"/>
    <col min="14103" max="14103" width="10.140625" style="25" bestFit="1" customWidth="1"/>
    <col min="14104" max="14104" width="19.140625" style="25" bestFit="1" customWidth="1"/>
    <col min="14105" max="14105" width="18.7109375" style="25" bestFit="1" customWidth="1"/>
    <col min="14106" max="14109" width="11.140625" style="25" bestFit="1" customWidth="1"/>
    <col min="14110" max="14110" width="20.85546875" style="25" bestFit="1" customWidth="1"/>
    <col min="14111" max="14112" width="19.140625" style="25" bestFit="1" customWidth="1"/>
    <col min="14113" max="14113" width="18.7109375" style="25" bestFit="1" customWidth="1"/>
    <col min="14114" max="14336" width="9.140625" style="25"/>
    <col min="14337" max="14337" width="11.7109375" style="25" bestFit="1" customWidth="1"/>
    <col min="14338" max="14341" width="11.140625" style="25" bestFit="1" customWidth="1"/>
    <col min="14342" max="14342" width="20.85546875" style="25" bestFit="1" customWidth="1"/>
    <col min="14343" max="14343" width="10.140625" style="25" bestFit="1" customWidth="1"/>
    <col min="14344" max="14344" width="11.140625" style="25" bestFit="1" customWidth="1"/>
    <col min="14345" max="14345" width="14.140625" style="25" bestFit="1" customWidth="1"/>
    <col min="14346" max="14346" width="11.140625" style="25" bestFit="1" customWidth="1"/>
    <col min="14347" max="14347" width="13.140625" style="25" bestFit="1" customWidth="1"/>
    <col min="14348" max="14348" width="11.140625" style="25" bestFit="1" customWidth="1"/>
    <col min="14349" max="14349" width="12.5703125" style="25" bestFit="1" customWidth="1"/>
    <col min="14350" max="14350" width="11.5703125" style="25" bestFit="1" customWidth="1"/>
    <col min="14351" max="14351" width="10.140625" style="25" bestFit="1" customWidth="1"/>
    <col min="14352" max="14358" width="11.140625" style="25" bestFit="1" customWidth="1"/>
    <col min="14359" max="14359" width="10.140625" style="25" bestFit="1" customWidth="1"/>
    <col min="14360" max="14360" width="19.140625" style="25" bestFit="1" customWidth="1"/>
    <col min="14361" max="14361" width="18.7109375" style="25" bestFit="1" customWidth="1"/>
    <col min="14362" max="14365" width="11.140625" style="25" bestFit="1" customWidth="1"/>
    <col min="14366" max="14366" width="20.85546875" style="25" bestFit="1" customWidth="1"/>
    <col min="14367" max="14368" width="19.140625" style="25" bestFit="1" customWidth="1"/>
    <col min="14369" max="14369" width="18.7109375" style="25" bestFit="1" customWidth="1"/>
    <col min="14370" max="14592" width="9.140625" style="25"/>
    <col min="14593" max="14593" width="11.7109375" style="25" bestFit="1" customWidth="1"/>
    <col min="14594" max="14597" width="11.140625" style="25" bestFit="1" customWidth="1"/>
    <col min="14598" max="14598" width="20.85546875" style="25" bestFit="1" customWidth="1"/>
    <col min="14599" max="14599" width="10.140625" style="25" bestFit="1" customWidth="1"/>
    <col min="14600" max="14600" width="11.140625" style="25" bestFit="1" customWidth="1"/>
    <col min="14601" max="14601" width="14.140625" style="25" bestFit="1" customWidth="1"/>
    <col min="14602" max="14602" width="11.140625" style="25" bestFit="1" customWidth="1"/>
    <col min="14603" max="14603" width="13.140625" style="25" bestFit="1" customWidth="1"/>
    <col min="14604" max="14604" width="11.140625" style="25" bestFit="1" customWidth="1"/>
    <col min="14605" max="14605" width="12.5703125" style="25" bestFit="1" customWidth="1"/>
    <col min="14606" max="14606" width="11.5703125" style="25" bestFit="1" customWidth="1"/>
    <col min="14607" max="14607" width="10.140625" style="25" bestFit="1" customWidth="1"/>
    <col min="14608" max="14614" width="11.140625" style="25" bestFit="1" customWidth="1"/>
    <col min="14615" max="14615" width="10.140625" style="25" bestFit="1" customWidth="1"/>
    <col min="14616" max="14616" width="19.140625" style="25" bestFit="1" customWidth="1"/>
    <col min="14617" max="14617" width="18.7109375" style="25" bestFit="1" customWidth="1"/>
    <col min="14618" max="14621" width="11.140625" style="25" bestFit="1" customWidth="1"/>
    <col min="14622" max="14622" width="20.85546875" style="25" bestFit="1" customWidth="1"/>
    <col min="14623" max="14624" width="19.140625" style="25" bestFit="1" customWidth="1"/>
    <col min="14625" max="14625" width="18.7109375" style="25" bestFit="1" customWidth="1"/>
    <col min="14626" max="14848" width="9.140625" style="25"/>
    <col min="14849" max="14849" width="11.7109375" style="25" bestFit="1" customWidth="1"/>
    <col min="14850" max="14853" width="11.140625" style="25" bestFit="1" customWidth="1"/>
    <col min="14854" max="14854" width="20.85546875" style="25" bestFit="1" customWidth="1"/>
    <col min="14855" max="14855" width="10.140625" style="25" bestFit="1" customWidth="1"/>
    <col min="14856" max="14856" width="11.140625" style="25" bestFit="1" customWidth="1"/>
    <col min="14857" max="14857" width="14.140625" style="25" bestFit="1" customWidth="1"/>
    <col min="14858" max="14858" width="11.140625" style="25" bestFit="1" customWidth="1"/>
    <col min="14859" max="14859" width="13.140625" style="25" bestFit="1" customWidth="1"/>
    <col min="14860" max="14860" width="11.140625" style="25" bestFit="1" customWidth="1"/>
    <col min="14861" max="14861" width="12.5703125" style="25" bestFit="1" customWidth="1"/>
    <col min="14862" max="14862" width="11.5703125" style="25" bestFit="1" customWidth="1"/>
    <col min="14863" max="14863" width="10.140625" style="25" bestFit="1" customWidth="1"/>
    <col min="14864" max="14870" width="11.140625" style="25" bestFit="1" customWidth="1"/>
    <col min="14871" max="14871" width="10.140625" style="25" bestFit="1" customWidth="1"/>
    <col min="14872" max="14872" width="19.140625" style="25" bestFit="1" customWidth="1"/>
    <col min="14873" max="14873" width="18.7109375" style="25" bestFit="1" customWidth="1"/>
    <col min="14874" max="14877" width="11.140625" style="25" bestFit="1" customWidth="1"/>
    <col min="14878" max="14878" width="20.85546875" style="25" bestFit="1" customWidth="1"/>
    <col min="14879" max="14880" width="19.140625" style="25" bestFit="1" customWidth="1"/>
    <col min="14881" max="14881" width="18.7109375" style="25" bestFit="1" customWidth="1"/>
    <col min="14882" max="15104" width="9.140625" style="25"/>
    <col min="15105" max="15105" width="11.7109375" style="25" bestFit="1" customWidth="1"/>
    <col min="15106" max="15109" width="11.140625" style="25" bestFit="1" customWidth="1"/>
    <col min="15110" max="15110" width="20.85546875" style="25" bestFit="1" customWidth="1"/>
    <col min="15111" max="15111" width="10.140625" style="25" bestFit="1" customWidth="1"/>
    <col min="15112" max="15112" width="11.140625" style="25" bestFit="1" customWidth="1"/>
    <col min="15113" max="15113" width="14.140625" style="25" bestFit="1" customWidth="1"/>
    <col min="15114" max="15114" width="11.140625" style="25" bestFit="1" customWidth="1"/>
    <col min="15115" max="15115" width="13.140625" style="25" bestFit="1" customWidth="1"/>
    <col min="15116" max="15116" width="11.140625" style="25" bestFit="1" customWidth="1"/>
    <col min="15117" max="15117" width="12.5703125" style="25" bestFit="1" customWidth="1"/>
    <col min="15118" max="15118" width="11.5703125" style="25" bestFit="1" customWidth="1"/>
    <col min="15119" max="15119" width="10.140625" style="25" bestFit="1" customWidth="1"/>
    <col min="15120" max="15126" width="11.140625" style="25" bestFit="1" customWidth="1"/>
    <col min="15127" max="15127" width="10.140625" style="25" bestFit="1" customWidth="1"/>
    <col min="15128" max="15128" width="19.140625" style="25" bestFit="1" customWidth="1"/>
    <col min="15129" max="15129" width="18.7109375" style="25" bestFit="1" customWidth="1"/>
    <col min="15130" max="15133" width="11.140625" style="25" bestFit="1" customWidth="1"/>
    <col min="15134" max="15134" width="20.85546875" style="25" bestFit="1" customWidth="1"/>
    <col min="15135" max="15136" width="19.140625" style="25" bestFit="1" customWidth="1"/>
    <col min="15137" max="15137" width="18.7109375" style="25" bestFit="1" customWidth="1"/>
    <col min="15138" max="15360" width="9.140625" style="25"/>
    <col min="15361" max="15361" width="11.7109375" style="25" bestFit="1" customWidth="1"/>
    <col min="15362" max="15365" width="11.140625" style="25" bestFit="1" customWidth="1"/>
    <col min="15366" max="15366" width="20.85546875" style="25" bestFit="1" customWidth="1"/>
    <col min="15367" max="15367" width="10.140625" style="25" bestFit="1" customWidth="1"/>
    <col min="15368" max="15368" width="11.140625" style="25" bestFit="1" customWidth="1"/>
    <col min="15369" max="15369" width="14.140625" style="25" bestFit="1" customWidth="1"/>
    <col min="15370" max="15370" width="11.140625" style="25" bestFit="1" customWidth="1"/>
    <col min="15371" max="15371" width="13.140625" style="25" bestFit="1" customWidth="1"/>
    <col min="15372" max="15372" width="11.140625" style="25" bestFit="1" customWidth="1"/>
    <col min="15373" max="15373" width="12.5703125" style="25" bestFit="1" customWidth="1"/>
    <col min="15374" max="15374" width="11.5703125" style="25" bestFit="1" customWidth="1"/>
    <col min="15375" max="15375" width="10.140625" style="25" bestFit="1" customWidth="1"/>
    <col min="15376" max="15382" width="11.140625" style="25" bestFit="1" customWidth="1"/>
    <col min="15383" max="15383" width="10.140625" style="25" bestFit="1" customWidth="1"/>
    <col min="15384" max="15384" width="19.140625" style="25" bestFit="1" customWidth="1"/>
    <col min="15385" max="15385" width="18.7109375" style="25" bestFit="1" customWidth="1"/>
    <col min="15386" max="15389" width="11.140625" style="25" bestFit="1" customWidth="1"/>
    <col min="15390" max="15390" width="20.85546875" style="25" bestFit="1" customWidth="1"/>
    <col min="15391" max="15392" width="19.140625" style="25" bestFit="1" customWidth="1"/>
    <col min="15393" max="15393" width="18.7109375" style="25" bestFit="1" customWidth="1"/>
    <col min="15394" max="15616" width="9.140625" style="25"/>
    <col min="15617" max="15617" width="11.7109375" style="25" bestFit="1" customWidth="1"/>
    <col min="15618" max="15621" width="11.140625" style="25" bestFit="1" customWidth="1"/>
    <col min="15622" max="15622" width="20.85546875" style="25" bestFit="1" customWidth="1"/>
    <col min="15623" max="15623" width="10.140625" style="25" bestFit="1" customWidth="1"/>
    <col min="15624" max="15624" width="11.140625" style="25" bestFit="1" customWidth="1"/>
    <col min="15625" max="15625" width="14.140625" style="25" bestFit="1" customWidth="1"/>
    <col min="15626" max="15626" width="11.140625" style="25" bestFit="1" customWidth="1"/>
    <col min="15627" max="15627" width="13.140625" style="25" bestFit="1" customWidth="1"/>
    <col min="15628" max="15628" width="11.140625" style="25" bestFit="1" customWidth="1"/>
    <col min="15629" max="15629" width="12.5703125" style="25" bestFit="1" customWidth="1"/>
    <col min="15630" max="15630" width="11.5703125" style="25" bestFit="1" customWidth="1"/>
    <col min="15631" max="15631" width="10.140625" style="25" bestFit="1" customWidth="1"/>
    <col min="15632" max="15638" width="11.140625" style="25" bestFit="1" customWidth="1"/>
    <col min="15639" max="15639" width="10.140625" style="25" bestFit="1" customWidth="1"/>
    <col min="15640" max="15640" width="19.140625" style="25" bestFit="1" customWidth="1"/>
    <col min="15641" max="15641" width="18.7109375" style="25" bestFit="1" customWidth="1"/>
    <col min="15642" max="15645" width="11.140625" style="25" bestFit="1" customWidth="1"/>
    <col min="15646" max="15646" width="20.85546875" style="25" bestFit="1" customWidth="1"/>
    <col min="15647" max="15648" width="19.140625" style="25" bestFit="1" customWidth="1"/>
    <col min="15649" max="15649" width="18.7109375" style="25" bestFit="1" customWidth="1"/>
    <col min="15650" max="15872" width="9.140625" style="25"/>
    <col min="15873" max="15873" width="11.7109375" style="25" bestFit="1" customWidth="1"/>
    <col min="15874" max="15877" width="11.140625" style="25" bestFit="1" customWidth="1"/>
    <col min="15878" max="15878" width="20.85546875" style="25" bestFit="1" customWidth="1"/>
    <col min="15879" max="15879" width="10.140625" style="25" bestFit="1" customWidth="1"/>
    <col min="15880" max="15880" width="11.140625" style="25" bestFit="1" customWidth="1"/>
    <col min="15881" max="15881" width="14.140625" style="25" bestFit="1" customWidth="1"/>
    <col min="15882" max="15882" width="11.140625" style="25" bestFit="1" customWidth="1"/>
    <col min="15883" max="15883" width="13.140625" style="25" bestFit="1" customWidth="1"/>
    <col min="15884" max="15884" width="11.140625" style="25" bestFit="1" customWidth="1"/>
    <col min="15885" max="15885" width="12.5703125" style="25" bestFit="1" customWidth="1"/>
    <col min="15886" max="15886" width="11.5703125" style="25" bestFit="1" customWidth="1"/>
    <col min="15887" max="15887" width="10.140625" style="25" bestFit="1" customWidth="1"/>
    <col min="15888" max="15894" width="11.140625" style="25" bestFit="1" customWidth="1"/>
    <col min="15895" max="15895" width="10.140625" style="25" bestFit="1" customWidth="1"/>
    <col min="15896" max="15896" width="19.140625" style="25" bestFit="1" customWidth="1"/>
    <col min="15897" max="15897" width="18.7109375" style="25" bestFit="1" customWidth="1"/>
    <col min="15898" max="15901" width="11.140625" style="25" bestFit="1" customWidth="1"/>
    <col min="15902" max="15902" width="20.85546875" style="25" bestFit="1" customWidth="1"/>
    <col min="15903" max="15904" width="19.140625" style="25" bestFit="1" customWidth="1"/>
    <col min="15905" max="15905" width="18.7109375" style="25" bestFit="1" customWidth="1"/>
    <col min="15906" max="16128" width="9.140625" style="25"/>
    <col min="16129" max="16129" width="11.7109375" style="25" bestFit="1" customWidth="1"/>
    <col min="16130" max="16133" width="11.140625" style="25" bestFit="1" customWidth="1"/>
    <col min="16134" max="16134" width="20.85546875" style="25" bestFit="1" customWidth="1"/>
    <col min="16135" max="16135" width="10.140625" style="25" bestFit="1" customWidth="1"/>
    <col min="16136" max="16136" width="11.140625" style="25" bestFit="1" customWidth="1"/>
    <col min="16137" max="16137" width="14.140625" style="25" bestFit="1" customWidth="1"/>
    <col min="16138" max="16138" width="11.140625" style="25" bestFit="1" customWidth="1"/>
    <col min="16139" max="16139" width="13.140625" style="25" bestFit="1" customWidth="1"/>
    <col min="16140" max="16140" width="11.140625" style="25" bestFit="1" customWidth="1"/>
    <col min="16141" max="16141" width="12.5703125" style="25" bestFit="1" customWidth="1"/>
    <col min="16142" max="16142" width="11.5703125" style="25" bestFit="1" customWidth="1"/>
    <col min="16143" max="16143" width="10.140625" style="25" bestFit="1" customWidth="1"/>
    <col min="16144" max="16150" width="11.140625" style="25" bestFit="1" customWidth="1"/>
    <col min="16151" max="16151" width="10.140625" style="25" bestFit="1" customWidth="1"/>
    <col min="16152" max="16152" width="19.140625" style="25" bestFit="1" customWidth="1"/>
    <col min="16153" max="16153" width="18.7109375" style="25" bestFit="1" customWidth="1"/>
    <col min="16154" max="16157" width="11.140625" style="25" bestFit="1" customWidth="1"/>
    <col min="16158" max="16158" width="20.85546875" style="25" bestFit="1" customWidth="1"/>
    <col min="16159" max="16160" width="19.140625" style="25" bestFit="1" customWidth="1"/>
    <col min="16161" max="16161" width="18.7109375" style="25" bestFit="1" customWidth="1"/>
    <col min="16162" max="16384" width="9.140625" style="25"/>
  </cols>
  <sheetData>
    <row r="1" spans="1:34">
      <c r="A1" s="24">
        <v>42704</v>
      </c>
      <c r="B1" s="99">
        <v>2017</v>
      </c>
      <c r="C1" s="100"/>
      <c r="D1" s="100"/>
      <c r="E1" s="100"/>
      <c r="F1" s="100"/>
      <c r="G1" s="100"/>
      <c r="H1" s="100"/>
      <c r="I1" s="101"/>
      <c r="J1" s="99">
        <v>2018</v>
      </c>
      <c r="K1" s="100"/>
      <c r="L1" s="100"/>
      <c r="M1" s="100"/>
      <c r="N1" s="100"/>
      <c r="O1" s="100"/>
      <c r="P1" s="100"/>
      <c r="Q1" s="101"/>
      <c r="R1" s="99">
        <v>2019</v>
      </c>
      <c r="S1" s="100"/>
      <c r="T1" s="100"/>
      <c r="U1" s="100"/>
      <c r="V1" s="100"/>
      <c r="W1" s="100"/>
      <c r="X1" s="100"/>
      <c r="Y1" s="101"/>
      <c r="Z1" s="99">
        <v>2020</v>
      </c>
      <c r="AA1" s="100"/>
      <c r="AB1" s="100"/>
      <c r="AC1" s="100"/>
      <c r="AD1" s="100"/>
      <c r="AE1" s="100"/>
      <c r="AF1" s="100"/>
      <c r="AG1" s="101"/>
    </row>
    <row r="2" spans="1:34" ht="38.25">
      <c r="A2" s="26" t="s">
        <v>346</v>
      </c>
      <c r="B2" s="27" t="s">
        <v>347</v>
      </c>
      <c r="C2" s="28" t="s">
        <v>348</v>
      </c>
      <c r="D2" s="28" t="s">
        <v>349</v>
      </c>
      <c r="E2" s="28" t="s">
        <v>350</v>
      </c>
      <c r="F2" s="28" t="s">
        <v>351</v>
      </c>
      <c r="G2" s="28" t="s">
        <v>352</v>
      </c>
      <c r="H2" s="28" t="s">
        <v>353</v>
      </c>
      <c r="I2" s="28" t="s">
        <v>354</v>
      </c>
      <c r="J2" s="27" t="s">
        <v>347</v>
      </c>
      <c r="K2" s="28" t="s">
        <v>348</v>
      </c>
      <c r="L2" s="28" t="s">
        <v>349</v>
      </c>
      <c r="M2" s="28" t="s">
        <v>350</v>
      </c>
      <c r="N2" s="28" t="s">
        <v>351</v>
      </c>
      <c r="O2" s="28" t="s">
        <v>352</v>
      </c>
      <c r="P2" s="28" t="s">
        <v>353</v>
      </c>
      <c r="Q2" s="28" t="s">
        <v>354</v>
      </c>
      <c r="R2" s="27" t="s">
        <v>347</v>
      </c>
      <c r="S2" s="28" t="s">
        <v>348</v>
      </c>
      <c r="T2" s="28" t="s">
        <v>349</v>
      </c>
      <c r="U2" s="28" t="s">
        <v>350</v>
      </c>
      <c r="V2" s="28" t="s">
        <v>351</v>
      </c>
      <c r="W2" s="28" t="s">
        <v>352</v>
      </c>
      <c r="X2" s="28" t="s">
        <v>353</v>
      </c>
      <c r="Y2" s="28" t="s">
        <v>354</v>
      </c>
      <c r="Z2" s="27" t="s">
        <v>347</v>
      </c>
      <c r="AA2" s="28" t="s">
        <v>348</v>
      </c>
      <c r="AB2" s="28" t="s">
        <v>349</v>
      </c>
      <c r="AC2" s="28" t="s">
        <v>350</v>
      </c>
      <c r="AD2" s="28" t="s">
        <v>351</v>
      </c>
      <c r="AE2" s="28" t="s">
        <v>352</v>
      </c>
      <c r="AF2" s="28" t="s">
        <v>353</v>
      </c>
      <c r="AG2" s="28" t="s">
        <v>354</v>
      </c>
    </row>
    <row r="3" spans="1:34">
      <c r="A3" s="29" t="s">
        <v>356</v>
      </c>
      <c r="B3" s="30">
        <v>1397623</v>
      </c>
      <c r="C3" s="30">
        <v>285786</v>
      </c>
      <c r="D3" s="30">
        <v>0</v>
      </c>
      <c r="E3" s="30">
        <f>SUM(B3:D3)</f>
        <v>1683409</v>
      </c>
      <c r="F3" s="31">
        <f>SUMPRODUCT(('10b'!$A$5:$A$210='RTF Constraint'!$B$1:$I$1)*('10b'!$K$5:$K$210)*('10b'!$Y$5:$Y$210&lt;&gt;"Illustrative"))</f>
        <v>1397623</v>
      </c>
      <c r="G3" s="31">
        <f>SUMPRODUCT(('10b'!$A$5:$A$210='RTF Constraint'!$B$1:$I$1)*('10b'!$M$5:$M$210)*('10b'!$Y$5:$Y$210&lt;&gt;"Illustrative"))</f>
        <v>245066</v>
      </c>
      <c r="H3" s="31">
        <f>SUMPRODUCT(('10b'!$A$5:$A$210='RTF Constraint'!$B$1:$I$1)*('10b'!$O$5:$O$210)*('10b'!$Y$5:$Y$210&lt;&gt;"Illustrative"))</f>
        <v>186237</v>
      </c>
      <c r="I3" s="31">
        <f>SUM(F3:H3)</f>
        <v>1828926</v>
      </c>
      <c r="J3" s="30">
        <v>1221550</v>
      </c>
      <c r="K3" s="30">
        <v>216647</v>
      </c>
      <c r="L3" s="30">
        <v>0</v>
      </c>
      <c r="M3" s="30">
        <f>SUM(J3:L3)</f>
        <v>1438197</v>
      </c>
      <c r="N3" s="31">
        <f>SUMPRODUCT(('10b'!$A$5:$A$210='RTF Constraint'!$J$1:$Q$1)*('10b'!$K$5:$K$210)*('10b'!$Y$5:$Y$210&lt;&gt;"Illustrative"))</f>
        <v>1268781</v>
      </c>
      <c r="O3" s="31">
        <f>SUMPRODUCT(('10b'!$A$5:$A$210='RTF Constraint'!$J$1:$Q$1)*('10b'!$M$5:$M$210)*('10b'!$Y$5:$Y$210&lt;&gt;"Illustrative"))</f>
        <v>235735</v>
      </c>
      <c r="P3" s="31">
        <f>SUMPRODUCT(('10b'!$A$5:$A$210='RTF Constraint'!$J$1:$Q$1)*('10b'!$O$5:$O$210)*('10b'!$Y$5:$Y$210&lt;&gt;"Illustrative"))</f>
        <v>361945</v>
      </c>
      <c r="Q3" s="31">
        <f>SUM(N3:P3)</f>
        <v>1866461</v>
      </c>
      <c r="R3" s="30">
        <v>1245981</v>
      </c>
      <c r="S3" s="30">
        <v>216647</v>
      </c>
      <c r="T3" s="30">
        <v>0</v>
      </c>
      <c r="U3" s="30">
        <f>SUM(R3:T3)</f>
        <v>1462628</v>
      </c>
      <c r="V3" s="31">
        <f>SUMPRODUCT(('10b'!$A$5:$A$210='RTF Constraint'!$R$1:$Y$1)*('10b'!$K$5:$K$210)*('10b'!$Y$5:$Y$210&lt;&gt;"Illustrative"))</f>
        <v>1210001</v>
      </c>
      <c r="W3" s="31">
        <f>SUMPRODUCT(('10b'!$A$5:$A$210='RTF Constraint'!$R$1:$Y$1)*('10b'!$M$5:$M$210)*('10b'!$Y$5:$Y$210&lt;&gt;"Illustrative"))</f>
        <v>240235</v>
      </c>
      <c r="X3" s="31">
        <f>SUMPRODUCT(('10b'!$A$5:$A$210='RTF Constraint'!$R$1:$Y$1)*('10b'!$O$5:$O$210)*('10b'!$Y$5:$Y$210&lt;&gt;"Illustrative"))</f>
        <v>324001</v>
      </c>
      <c r="Y3" s="31">
        <f>SUM(V3:X3)</f>
        <v>1774237</v>
      </c>
      <c r="Z3" s="30">
        <v>1270901</v>
      </c>
      <c r="AA3" s="30">
        <v>216647</v>
      </c>
      <c r="AB3" s="30">
        <v>0</v>
      </c>
      <c r="AC3" s="30">
        <f>SUM(Z3:AB3)</f>
        <v>1487548</v>
      </c>
      <c r="AD3" s="31">
        <f>SUMPRODUCT(('10b'!$A$5:$A$210='RTF Constraint'!$Z$1:$AG$1)*('10b'!$K$5:$K$210)*('10b'!$Y$5:$Y$210&lt;&gt;"Illustrative"))</f>
        <v>1270688</v>
      </c>
      <c r="AE3" s="31">
        <f>SUMPRODUCT(('10b'!$A$5:$A$210='RTF Constraint'!$Z$1:$AG$1)*('10b'!$M$5:$M$210)*('10b'!$Y$5:$Y$210&lt;&gt;"Illustrative"))</f>
        <v>202147</v>
      </c>
      <c r="AF3" s="31">
        <f>SUMPRODUCT(('10b'!$A$5:$A$210='RTF Constraint'!$Z$1:$AG$1)*('10b'!$O$5:$O$210)*('10b'!$Y$5:$Y$210&lt;&gt;"Illustrative"))</f>
        <v>324000</v>
      </c>
      <c r="AG3" s="31">
        <f>SUM(AD3:AF3)</f>
        <v>1796835</v>
      </c>
      <c r="AH3" s="32"/>
    </row>
    <row r="4" spans="1:34">
      <c r="B4" s="33"/>
      <c r="C4" s="33"/>
      <c r="D4" s="33"/>
      <c r="E4" s="33"/>
      <c r="F4" s="83">
        <f>B3-F3</f>
        <v>0</v>
      </c>
      <c r="G4" s="84">
        <f>C3-G3</f>
        <v>40720</v>
      </c>
      <c r="H4" s="33"/>
      <c r="I4" s="33"/>
      <c r="J4" s="33"/>
      <c r="K4" s="33"/>
      <c r="L4" s="33"/>
      <c r="M4" s="33"/>
      <c r="N4" s="83">
        <f>J3-N3</f>
        <v>-47231</v>
      </c>
      <c r="O4" s="84">
        <f>K3-O3</f>
        <v>-19088</v>
      </c>
      <c r="P4" s="33"/>
      <c r="Q4" s="33"/>
      <c r="R4" s="33"/>
      <c r="S4" s="33"/>
      <c r="T4" s="33"/>
      <c r="U4" s="33"/>
      <c r="V4" s="84">
        <f>R3-V3</f>
        <v>35980</v>
      </c>
      <c r="W4" s="84">
        <f>S3-W3</f>
        <v>-23588</v>
      </c>
      <c r="X4" s="33"/>
      <c r="Y4" s="33"/>
      <c r="Z4" s="33"/>
      <c r="AA4" s="33"/>
      <c r="AB4" s="33"/>
      <c r="AC4" s="33"/>
      <c r="AD4" s="83">
        <f>Z3-AD3</f>
        <v>213</v>
      </c>
      <c r="AE4" s="84">
        <f>AA3-AE3</f>
        <v>14500</v>
      </c>
      <c r="AF4" s="33"/>
      <c r="AG4" s="33"/>
    </row>
    <row r="5" spans="1:34">
      <c r="A5" s="34"/>
      <c r="S5" s="32"/>
    </row>
    <row r="6" spans="1:34">
      <c r="S6" s="32"/>
    </row>
    <row r="7" spans="1:34">
      <c r="S7" s="32"/>
    </row>
    <row r="8" spans="1:34">
      <c r="S8" s="32"/>
    </row>
    <row r="9" spans="1:34">
      <c r="S9" s="32"/>
    </row>
    <row r="10" spans="1:34">
      <c r="S10" s="32"/>
    </row>
    <row r="11" spans="1:34">
      <c r="S11" s="32"/>
    </row>
    <row r="15" spans="1:34">
      <c r="S15" s="32"/>
    </row>
    <row r="16" spans="1:34">
      <c r="S16" s="32"/>
    </row>
    <row r="17" spans="19:19">
      <c r="S17" s="32"/>
    </row>
    <row r="18" spans="19:19">
      <c r="S18" s="32"/>
    </row>
    <row r="19" spans="19:19">
      <c r="S19" s="32"/>
    </row>
    <row r="20" spans="19:19">
      <c r="S20" s="32"/>
    </row>
    <row r="21" spans="19:19">
      <c r="S21" s="32"/>
    </row>
    <row r="22" spans="19:19">
      <c r="S22" s="32"/>
    </row>
    <row r="23" spans="19:19">
      <c r="S23" s="32"/>
    </row>
    <row r="87" spans="1:3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</row>
    <row r="88" spans="1:33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</row>
    <row r="89" spans="1:33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</row>
    <row r="90" spans="1:33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</row>
    <row r="91" spans="1:33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</row>
    <row r="92" spans="1:33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</row>
    <row r="93" spans="1:33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</row>
    <row r="94" spans="1:33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</row>
    <row r="95" spans="1:33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</row>
    <row r="96" spans="1:33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</row>
    <row r="98" spans="1:33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</row>
  </sheetData>
  <mergeCells count="4">
    <mergeCell ref="B1:I1"/>
    <mergeCell ref="J1:Q1"/>
    <mergeCell ref="R1:Y1"/>
    <mergeCell ref="Z1:AG1"/>
  </mergeCells>
  <conditionalFormatting sqref="F3:I3">
    <cfRule type="expression" dxfId="12" priority="56" stopIfTrue="1">
      <formula>F3&gt;B3</formula>
    </cfRule>
  </conditionalFormatting>
  <conditionalFormatting sqref="P3">
    <cfRule type="expression" dxfId="11" priority="42" stopIfTrue="1">
      <formula>P3&gt;L3</formula>
    </cfRule>
  </conditionalFormatting>
  <conditionalFormatting sqref="Q3">
    <cfRule type="expression" dxfId="10" priority="41" stopIfTrue="1">
      <formula>Q3&gt;M3</formula>
    </cfRule>
  </conditionalFormatting>
  <conditionalFormatting sqref="V3">
    <cfRule type="expression" dxfId="9" priority="32" stopIfTrue="1">
      <formula>V3&gt;R3</formula>
    </cfRule>
  </conditionalFormatting>
  <conditionalFormatting sqref="Y3">
    <cfRule type="expression" dxfId="8" priority="29" stopIfTrue="1">
      <formula>Y3&gt;U3</formula>
    </cfRule>
  </conditionalFormatting>
  <conditionalFormatting sqref="AG3">
    <cfRule type="expression" dxfId="7" priority="17" stopIfTrue="1">
      <formula>AG3&gt;AC3</formula>
    </cfRule>
  </conditionalFormatting>
  <conditionalFormatting sqref="N3">
    <cfRule type="expression" dxfId="6" priority="7" stopIfTrue="1">
      <formula>N3&gt;J3</formula>
    </cfRule>
  </conditionalFormatting>
  <conditionalFormatting sqref="O3">
    <cfRule type="expression" dxfId="5" priority="6" stopIfTrue="1">
      <formula>O3&gt;K3</formula>
    </cfRule>
  </conditionalFormatting>
  <conditionalFormatting sqref="W3">
    <cfRule type="expression" dxfId="4" priority="5" stopIfTrue="1">
      <formula>W3&gt;S3</formula>
    </cfRule>
  </conditionalFormatting>
  <conditionalFormatting sqref="X3">
    <cfRule type="expression" dxfId="3" priority="4" stopIfTrue="1">
      <formula>X3&gt;T3</formula>
    </cfRule>
  </conditionalFormatting>
  <conditionalFormatting sqref="AD3">
    <cfRule type="expression" dxfId="2" priority="3" stopIfTrue="1">
      <formula>AD3&gt;Z3</formula>
    </cfRule>
  </conditionalFormatting>
  <conditionalFormatting sqref="AE3">
    <cfRule type="expression" dxfId="1" priority="2" stopIfTrue="1">
      <formula>AE3&gt;AA3</formula>
    </cfRule>
  </conditionalFormatting>
  <conditionalFormatting sqref="AF3">
    <cfRule type="expression" dxfId="0" priority="1" stopIfTrue="1">
      <formula>AF3&gt;AB3</formula>
    </cfRule>
  </conditionalFormatting>
  <printOptions gridLines="1"/>
  <pageMargins left="0" right="0" top="1" bottom="1" header="0.5" footer="0.5"/>
  <pageSetup paperSize="5" scale="45" orientation="landscape" r:id="rId1"/>
  <headerFooter alignWithMargins="0"/>
  <ignoredErrors>
    <ignoredError sqref="E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203"/>
  <sheetViews>
    <sheetView zoomScale="90" workbookViewId="0">
      <selection activeCell="B206" sqref="B206"/>
    </sheetView>
  </sheetViews>
  <sheetFormatPr defaultColWidth="9.140625" defaultRowHeight="12.75"/>
  <cols>
    <col min="1" max="1" width="9.140625" style="3"/>
    <col min="2" max="2" width="89.5703125" style="3" bestFit="1" customWidth="1"/>
    <col min="3" max="3" width="19.85546875" style="3" bestFit="1" customWidth="1"/>
    <col min="4" max="4" width="34.28515625" style="3" bestFit="1" customWidth="1"/>
    <col min="5" max="16384" width="9.140625" style="3"/>
  </cols>
  <sheetData>
    <row r="1" spans="1:17" ht="13.5" thickBot="1">
      <c r="A1" s="1"/>
      <c r="B1" s="2" t="s">
        <v>0</v>
      </c>
      <c r="C1" s="1"/>
    </row>
    <row r="2" spans="1:17" ht="13.5" thickTop="1">
      <c r="A2" s="4" t="s">
        <v>1</v>
      </c>
      <c r="B2" s="3" t="s">
        <v>2</v>
      </c>
      <c r="C2" s="3" t="s">
        <v>3</v>
      </c>
    </row>
    <row r="3" spans="1:17">
      <c r="A3" s="4" t="s">
        <v>4</v>
      </c>
      <c r="B3" s="3" t="s">
        <v>5</v>
      </c>
      <c r="C3" s="3" t="s">
        <v>3</v>
      </c>
    </row>
    <row r="4" spans="1:17">
      <c r="A4" s="4" t="s">
        <v>6</v>
      </c>
      <c r="B4" s="3" t="s">
        <v>7</v>
      </c>
      <c r="C4" s="3" t="s">
        <v>3</v>
      </c>
    </row>
    <row r="5" spans="1:17">
      <c r="A5" s="4" t="s">
        <v>8</v>
      </c>
      <c r="B5" s="3" t="s">
        <v>9</v>
      </c>
      <c r="C5" s="3" t="s">
        <v>3</v>
      </c>
      <c r="L5" s="5"/>
      <c r="N5" s="5"/>
      <c r="P5" s="5"/>
      <c r="Q5" s="5"/>
    </row>
    <row r="6" spans="1:17">
      <c r="A6" s="4" t="s">
        <v>10</v>
      </c>
      <c r="B6" s="3" t="s">
        <v>11</v>
      </c>
      <c r="C6" s="3" t="s">
        <v>3</v>
      </c>
      <c r="L6" s="5"/>
      <c r="N6" s="5"/>
      <c r="P6" s="5"/>
      <c r="Q6" s="5"/>
    </row>
    <row r="7" spans="1:17">
      <c r="A7" s="4" t="s">
        <v>12</v>
      </c>
      <c r="B7" s="3" t="s">
        <v>13</v>
      </c>
      <c r="C7" s="3" t="s">
        <v>3</v>
      </c>
      <c r="L7" s="5"/>
      <c r="N7" s="5"/>
      <c r="P7" s="5"/>
      <c r="Q7" s="5"/>
    </row>
    <row r="8" spans="1:17">
      <c r="A8" s="4" t="s">
        <v>14</v>
      </c>
      <c r="B8" s="3" t="s">
        <v>15</v>
      </c>
      <c r="C8" s="3" t="s">
        <v>3</v>
      </c>
      <c r="L8" s="5"/>
      <c r="N8" s="5"/>
      <c r="P8" s="5"/>
      <c r="Q8" s="5"/>
    </row>
    <row r="9" spans="1:17">
      <c r="A9" s="4" t="s">
        <v>16</v>
      </c>
      <c r="B9" s="3" t="s">
        <v>17</v>
      </c>
      <c r="C9" s="3" t="s">
        <v>3</v>
      </c>
      <c r="L9" s="5"/>
      <c r="N9" s="5"/>
      <c r="P9" s="5"/>
      <c r="Q9" s="5"/>
    </row>
    <row r="10" spans="1:17">
      <c r="A10" s="4" t="s">
        <v>18</v>
      </c>
      <c r="B10" s="3" t="s">
        <v>19</v>
      </c>
      <c r="C10" s="3" t="s">
        <v>3</v>
      </c>
      <c r="L10" s="5"/>
      <c r="N10" s="5"/>
      <c r="P10" s="5"/>
      <c r="Q10" s="5"/>
    </row>
    <row r="11" spans="1:17">
      <c r="A11" s="4" t="s">
        <v>20</v>
      </c>
      <c r="B11" s="3" t="s">
        <v>21</v>
      </c>
      <c r="C11" s="3" t="s">
        <v>3</v>
      </c>
      <c r="L11" s="5"/>
      <c r="N11" s="5"/>
      <c r="P11" s="5"/>
      <c r="Q11" s="5"/>
    </row>
    <row r="12" spans="1:17">
      <c r="A12" s="4" t="s">
        <v>22</v>
      </c>
      <c r="B12" s="3" t="s">
        <v>23</v>
      </c>
      <c r="C12" s="3" t="s">
        <v>3</v>
      </c>
      <c r="L12" s="5"/>
      <c r="N12" s="5"/>
      <c r="P12" s="5"/>
      <c r="Q12" s="5"/>
    </row>
    <row r="13" spans="1:17">
      <c r="A13" s="4" t="s">
        <v>24</v>
      </c>
      <c r="B13" s="3" t="s">
        <v>25</v>
      </c>
      <c r="C13" s="3" t="s">
        <v>3</v>
      </c>
      <c r="L13" s="5"/>
      <c r="N13" s="5"/>
      <c r="P13" s="5"/>
      <c r="Q13" s="5"/>
    </row>
    <row r="14" spans="1:17">
      <c r="A14" s="4" t="s">
        <v>26</v>
      </c>
      <c r="B14" s="3" t="s">
        <v>27</v>
      </c>
      <c r="C14" s="3" t="s">
        <v>3</v>
      </c>
      <c r="L14" s="5"/>
      <c r="N14" s="5"/>
      <c r="P14" s="5"/>
      <c r="Q14" s="5"/>
    </row>
    <row r="15" spans="1:17">
      <c r="A15" s="4" t="s">
        <v>28</v>
      </c>
      <c r="B15" s="3" t="s">
        <v>29</v>
      </c>
      <c r="C15" s="3" t="s">
        <v>3</v>
      </c>
      <c r="L15" s="5"/>
      <c r="N15" s="5"/>
      <c r="P15" s="5"/>
      <c r="Q15" s="5"/>
    </row>
    <row r="16" spans="1:17">
      <c r="A16" s="4" t="s">
        <v>30</v>
      </c>
      <c r="B16" s="3" t="s">
        <v>31</v>
      </c>
      <c r="C16" s="3" t="s">
        <v>3</v>
      </c>
      <c r="L16" s="5"/>
      <c r="N16" s="5"/>
      <c r="P16" s="5"/>
      <c r="Q16" s="5"/>
    </row>
    <row r="17" spans="1:17">
      <c r="A17" s="4" t="s">
        <v>32</v>
      </c>
      <c r="B17" s="3" t="s">
        <v>33</v>
      </c>
      <c r="C17" s="3" t="s">
        <v>3</v>
      </c>
      <c r="L17" s="5"/>
      <c r="N17" s="5"/>
      <c r="P17" s="5"/>
      <c r="Q17" s="5"/>
    </row>
    <row r="18" spans="1:17">
      <c r="A18" s="4" t="s">
        <v>34</v>
      </c>
      <c r="B18" s="3" t="s">
        <v>35</v>
      </c>
      <c r="C18" s="3" t="s">
        <v>3</v>
      </c>
      <c r="L18" s="5"/>
      <c r="N18" s="5"/>
      <c r="P18" s="5"/>
      <c r="Q18" s="5"/>
    </row>
    <row r="19" spans="1:17">
      <c r="A19" s="4" t="s">
        <v>36</v>
      </c>
      <c r="B19" s="3" t="s">
        <v>37</v>
      </c>
      <c r="C19" s="3" t="s">
        <v>3</v>
      </c>
      <c r="L19" s="5"/>
      <c r="N19" s="5"/>
      <c r="P19" s="5"/>
      <c r="Q19" s="5"/>
    </row>
    <row r="20" spans="1:17">
      <c r="A20" s="4" t="s">
        <v>38</v>
      </c>
      <c r="B20" s="3" t="s">
        <v>39</v>
      </c>
      <c r="C20" s="3" t="s">
        <v>3</v>
      </c>
      <c r="L20" s="5"/>
      <c r="N20" s="5"/>
      <c r="P20" s="5"/>
      <c r="Q20" s="5"/>
    </row>
    <row r="21" spans="1:17">
      <c r="A21" s="4" t="s">
        <v>40</v>
      </c>
      <c r="B21" s="3" t="s">
        <v>41</v>
      </c>
      <c r="C21" s="3" t="s">
        <v>3</v>
      </c>
      <c r="L21" s="5"/>
      <c r="N21" s="5"/>
      <c r="P21" s="5"/>
      <c r="Q21" s="5"/>
    </row>
    <row r="22" spans="1:17">
      <c r="A22" s="4" t="s">
        <v>42</v>
      </c>
      <c r="B22" s="3" t="s">
        <v>43</v>
      </c>
      <c r="C22" s="3" t="s">
        <v>3</v>
      </c>
      <c r="L22" s="5"/>
      <c r="N22" s="5"/>
      <c r="P22" s="5"/>
      <c r="Q22" s="5"/>
    </row>
    <row r="23" spans="1:17">
      <c r="A23" s="4" t="s">
        <v>44</v>
      </c>
      <c r="B23" s="3" t="s">
        <v>45</v>
      </c>
      <c r="C23" s="3" t="s">
        <v>3</v>
      </c>
      <c r="L23" s="5"/>
      <c r="N23" s="5"/>
      <c r="P23" s="5"/>
      <c r="Q23" s="5"/>
    </row>
    <row r="24" spans="1:17">
      <c r="A24" s="4" t="s">
        <v>46</v>
      </c>
      <c r="B24" s="3" t="s">
        <v>47</v>
      </c>
      <c r="C24" s="3" t="s">
        <v>3</v>
      </c>
      <c r="L24" s="5"/>
      <c r="N24" s="5"/>
      <c r="P24" s="5"/>
      <c r="Q24" s="5"/>
    </row>
    <row r="25" spans="1:17">
      <c r="A25" s="4" t="s">
        <v>48</v>
      </c>
      <c r="B25" s="3" t="s">
        <v>49</v>
      </c>
      <c r="C25" s="3" t="s">
        <v>3</v>
      </c>
      <c r="L25" s="5"/>
      <c r="N25" s="5"/>
      <c r="P25" s="5"/>
      <c r="Q25" s="5"/>
    </row>
    <row r="26" spans="1:17">
      <c r="A26" s="4" t="s">
        <v>50</v>
      </c>
      <c r="B26" s="3" t="s">
        <v>51</v>
      </c>
      <c r="C26" s="3" t="s">
        <v>3</v>
      </c>
      <c r="L26" s="5"/>
      <c r="N26" s="5"/>
      <c r="P26" s="5"/>
      <c r="Q26" s="5"/>
    </row>
    <row r="27" spans="1:17">
      <c r="A27" s="4" t="s">
        <v>52</v>
      </c>
      <c r="B27" s="3" t="s">
        <v>53</v>
      </c>
      <c r="C27" s="3" t="s">
        <v>3</v>
      </c>
      <c r="L27" s="5"/>
      <c r="N27" s="5"/>
      <c r="P27" s="5"/>
      <c r="Q27" s="5"/>
    </row>
    <row r="28" spans="1:17">
      <c r="A28" s="4" t="s">
        <v>54</v>
      </c>
      <c r="B28" s="3" t="s">
        <v>55</v>
      </c>
      <c r="C28" s="3" t="s">
        <v>3</v>
      </c>
      <c r="L28" s="5"/>
      <c r="N28" s="5"/>
      <c r="P28" s="5"/>
      <c r="Q28" s="5"/>
    </row>
    <row r="29" spans="1:17">
      <c r="A29" s="4" t="s">
        <v>56</v>
      </c>
      <c r="B29" s="3" t="s">
        <v>57</v>
      </c>
      <c r="C29" s="3" t="s">
        <v>3</v>
      </c>
      <c r="L29" s="5"/>
      <c r="N29" s="5"/>
      <c r="P29" s="5"/>
      <c r="Q29" s="5"/>
    </row>
    <row r="30" spans="1:17">
      <c r="A30" s="4" t="s">
        <v>58</v>
      </c>
      <c r="B30" s="3" t="s">
        <v>59</v>
      </c>
      <c r="C30" s="3" t="s">
        <v>3</v>
      </c>
      <c r="L30" s="5"/>
      <c r="N30" s="5"/>
      <c r="P30" s="5"/>
      <c r="Q30" s="5"/>
    </row>
    <row r="31" spans="1:17">
      <c r="A31" s="4" t="s">
        <v>60</v>
      </c>
      <c r="B31" s="3" t="s">
        <v>61</v>
      </c>
      <c r="C31" s="3" t="s">
        <v>3</v>
      </c>
      <c r="L31" s="5"/>
      <c r="N31" s="5"/>
      <c r="P31" s="5"/>
      <c r="Q31" s="5"/>
    </row>
    <row r="32" spans="1:17">
      <c r="A32" s="4" t="s">
        <v>62</v>
      </c>
      <c r="B32" s="3" t="s">
        <v>63</v>
      </c>
      <c r="C32" s="3" t="s">
        <v>3</v>
      </c>
      <c r="L32" s="5"/>
      <c r="N32" s="5"/>
      <c r="P32" s="5"/>
      <c r="Q32" s="5"/>
    </row>
    <row r="33" spans="1:17">
      <c r="A33" s="4" t="s">
        <v>64</v>
      </c>
      <c r="B33" s="3" t="s">
        <v>65</v>
      </c>
      <c r="C33" s="3" t="s">
        <v>3</v>
      </c>
      <c r="L33" s="5"/>
      <c r="N33" s="5"/>
      <c r="P33" s="5"/>
      <c r="Q33" s="5"/>
    </row>
    <row r="34" spans="1:17">
      <c r="A34" s="4" t="s">
        <v>66</v>
      </c>
      <c r="B34" s="3" t="s">
        <v>67</v>
      </c>
      <c r="C34" s="3" t="s">
        <v>3</v>
      </c>
      <c r="L34" s="5"/>
      <c r="N34" s="5"/>
      <c r="P34" s="5"/>
      <c r="Q34" s="5"/>
    </row>
    <row r="35" spans="1:17">
      <c r="A35" s="4" t="s">
        <v>68</v>
      </c>
      <c r="B35" s="3" t="s">
        <v>69</v>
      </c>
      <c r="C35" s="3" t="s">
        <v>3</v>
      </c>
      <c r="L35" s="5"/>
      <c r="N35" s="5"/>
      <c r="P35" s="5"/>
      <c r="Q35" s="5"/>
    </row>
    <row r="36" spans="1:17">
      <c r="A36" s="4" t="s">
        <v>70</v>
      </c>
      <c r="B36" s="3" t="s">
        <v>71</v>
      </c>
      <c r="C36" s="3" t="s">
        <v>3</v>
      </c>
      <c r="L36" s="5"/>
      <c r="N36" s="5"/>
      <c r="P36" s="5"/>
      <c r="Q36" s="5"/>
    </row>
    <row r="37" spans="1:17">
      <c r="A37" s="4" t="s">
        <v>72</v>
      </c>
      <c r="B37" s="3" t="s">
        <v>73</v>
      </c>
      <c r="C37" s="3" t="s">
        <v>3</v>
      </c>
      <c r="L37" s="5"/>
      <c r="N37" s="5"/>
      <c r="P37" s="5"/>
      <c r="Q37" s="5"/>
    </row>
    <row r="38" spans="1:17">
      <c r="A38" s="4" t="s">
        <v>74</v>
      </c>
      <c r="B38" s="3" t="s">
        <v>75</v>
      </c>
      <c r="C38" s="3" t="s">
        <v>3</v>
      </c>
      <c r="L38" s="5"/>
      <c r="N38" s="5"/>
      <c r="P38" s="5"/>
      <c r="Q38" s="5"/>
    </row>
    <row r="39" spans="1:17">
      <c r="A39" s="4" t="s">
        <v>76</v>
      </c>
      <c r="B39" s="3" t="s">
        <v>77</v>
      </c>
      <c r="C39" s="3" t="s">
        <v>3</v>
      </c>
      <c r="L39" s="5"/>
      <c r="N39" s="5"/>
      <c r="P39" s="5"/>
      <c r="Q39" s="5"/>
    </row>
    <row r="40" spans="1:17">
      <c r="A40" s="4" t="s">
        <v>78</v>
      </c>
      <c r="B40" s="3" t="s">
        <v>79</v>
      </c>
      <c r="C40" s="3" t="s">
        <v>3</v>
      </c>
      <c r="L40" s="5"/>
      <c r="N40" s="5"/>
      <c r="P40" s="5"/>
      <c r="Q40" s="5"/>
    </row>
    <row r="41" spans="1:17">
      <c r="A41" s="4" t="s">
        <v>80</v>
      </c>
      <c r="B41" s="3" t="s">
        <v>81</v>
      </c>
      <c r="C41" s="3" t="s">
        <v>3</v>
      </c>
      <c r="L41" s="5"/>
      <c r="N41" s="5"/>
      <c r="P41" s="5"/>
      <c r="Q41" s="5"/>
    </row>
    <row r="42" spans="1:17">
      <c r="A42" s="4" t="s">
        <v>82</v>
      </c>
      <c r="B42" s="3" t="s">
        <v>83</v>
      </c>
      <c r="C42" s="3" t="s">
        <v>3</v>
      </c>
      <c r="L42" s="5"/>
      <c r="N42" s="5"/>
      <c r="P42" s="5"/>
      <c r="Q42" s="5"/>
    </row>
    <row r="43" spans="1:17">
      <c r="A43" s="4" t="s">
        <v>84</v>
      </c>
      <c r="B43" s="3" t="s">
        <v>85</v>
      </c>
      <c r="C43" s="3" t="s">
        <v>3</v>
      </c>
      <c r="L43" s="5"/>
      <c r="N43" s="5"/>
      <c r="P43" s="5"/>
      <c r="Q43" s="5"/>
    </row>
    <row r="44" spans="1:17">
      <c r="A44" s="4" t="s">
        <v>86</v>
      </c>
      <c r="B44" s="3" t="s">
        <v>87</v>
      </c>
      <c r="C44" s="3" t="s">
        <v>3</v>
      </c>
      <c r="L44" s="5"/>
      <c r="N44" s="5"/>
      <c r="P44" s="5"/>
      <c r="Q44" s="5"/>
    </row>
    <row r="45" spans="1:17">
      <c r="A45" s="4" t="s">
        <v>88</v>
      </c>
      <c r="B45" s="3" t="s">
        <v>89</v>
      </c>
      <c r="C45" s="3" t="s">
        <v>3</v>
      </c>
      <c r="L45" s="5"/>
      <c r="N45" s="5"/>
      <c r="P45" s="5"/>
      <c r="Q45" s="5"/>
    </row>
    <row r="46" spans="1:17">
      <c r="A46" s="4" t="s">
        <v>90</v>
      </c>
      <c r="B46" s="3" t="s">
        <v>91</v>
      </c>
      <c r="C46" s="3" t="s">
        <v>3</v>
      </c>
      <c r="L46" s="5"/>
      <c r="N46" s="5"/>
      <c r="P46" s="5"/>
      <c r="Q46" s="5"/>
    </row>
    <row r="47" spans="1:17">
      <c r="A47" s="4" t="s">
        <v>92</v>
      </c>
      <c r="B47" s="3" t="s">
        <v>93</v>
      </c>
      <c r="C47" s="3" t="s">
        <v>3</v>
      </c>
      <c r="L47" s="5"/>
      <c r="N47" s="5"/>
      <c r="P47" s="5"/>
      <c r="Q47" s="5"/>
    </row>
    <row r="48" spans="1:17">
      <c r="A48" s="4" t="s">
        <v>94</v>
      </c>
      <c r="B48" s="3" t="s">
        <v>95</v>
      </c>
      <c r="C48" s="3" t="s">
        <v>3</v>
      </c>
      <c r="L48" s="5"/>
      <c r="N48" s="5"/>
      <c r="P48" s="5"/>
      <c r="Q48" s="5"/>
    </row>
    <row r="49" spans="1:17">
      <c r="A49" s="4" t="s">
        <v>96</v>
      </c>
      <c r="B49" s="3" t="s">
        <v>97</v>
      </c>
      <c r="C49" s="3" t="s">
        <v>3</v>
      </c>
      <c r="L49" s="5"/>
      <c r="N49" s="5"/>
      <c r="P49" s="5"/>
      <c r="Q49" s="5"/>
    </row>
    <row r="50" spans="1:17">
      <c r="A50" s="4" t="s">
        <v>98</v>
      </c>
      <c r="B50" s="3" t="s">
        <v>99</v>
      </c>
      <c r="C50" s="3" t="s">
        <v>3</v>
      </c>
      <c r="L50" s="5"/>
      <c r="N50" s="5"/>
      <c r="P50" s="5"/>
      <c r="Q50" s="5"/>
    </row>
    <row r="51" spans="1:17">
      <c r="A51" s="4" t="s">
        <v>100</v>
      </c>
      <c r="B51" s="3" t="s">
        <v>101</v>
      </c>
      <c r="C51" s="3" t="s">
        <v>3</v>
      </c>
      <c r="L51" s="5"/>
      <c r="N51" s="5"/>
      <c r="P51" s="5"/>
      <c r="Q51" s="5"/>
    </row>
    <row r="52" spans="1:17">
      <c r="A52" s="4" t="s">
        <v>102</v>
      </c>
      <c r="B52" s="3" t="s">
        <v>103</v>
      </c>
      <c r="C52" s="3" t="s">
        <v>3</v>
      </c>
      <c r="L52" s="5"/>
      <c r="N52" s="5"/>
      <c r="P52" s="5"/>
      <c r="Q52" s="5"/>
    </row>
    <row r="53" spans="1:17">
      <c r="A53" s="4" t="s">
        <v>104</v>
      </c>
      <c r="B53" s="3" t="s">
        <v>105</v>
      </c>
      <c r="C53" s="3" t="s">
        <v>3</v>
      </c>
      <c r="L53" s="5"/>
      <c r="N53" s="5"/>
      <c r="P53" s="5"/>
      <c r="Q53" s="5"/>
    </row>
    <row r="54" spans="1:17">
      <c r="A54" s="4" t="s">
        <v>106</v>
      </c>
      <c r="B54" s="3" t="s">
        <v>107</v>
      </c>
      <c r="C54" s="3" t="s">
        <v>3</v>
      </c>
      <c r="L54" s="5"/>
      <c r="N54" s="5"/>
      <c r="P54" s="5"/>
      <c r="Q54" s="5"/>
    </row>
    <row r="55" spans="1:17">
      <c r="A55" s="4" t="s">
        <v>108</v>
      </c>
      <c r="B55" s="3" t="s">
        <v>109</v>
      </c>
      <c r="C55" s="3" t="s">
        <v>3</v>
      </c>
      <c r="L55" s="5"/>
      <c r="N55" s="5"/>
      <c r="P55" s="5"/>
      <c r="Q55" s="5"/>
    </row>
    <row r="56" spans="1:17">
      <c r="A56" s="4" t="s">
        <v>110</v>
      </c>
      <c r="B56" s="3" t="s">
        <v>111</v>
      </c>
      <c r="C56" s="3" t="s">
        <v>3</v>
      </c>
      <c r="L56" s="5"/>
      <c r="N56" s="5"/>
      <c r="P56" s="5"/>
      <c r="Q56" s="5"/>
    </row>
    <row r="57" spans="1:17">
      <c r="A57" s="4" t="s">
        <v>112</v>
      </c>
      <c r="B57" s="3" t="s">
        <v>113</v>
      </c>
      <c r="C57" s="3" t="s">
        <v>3</v>
      </c>
      <c r="L57" s="5"/>
      <c r="N57" s="5"/>
      <c r="P57" s="5"/>
      <c r="Q57" s="5"/>
    </row>
    <row r="58" spans="1:17">
      <c r="A58" s="4" t="s">
        <v>114</v>
      </c>
      <c r="B58" s="3" t="s">
        <v>115</v>
      </c>
      <c r="C58" s="3" t="s">
        <v>3</v>
      </c>
      <c r="L58" s="5"/>
      <c r="N58" s="5"/>
      <c r="P58" s="5"/>
      <c r="Q58" s="5"/>
    </row>
    <row r="59" spans="1:17">
      <c r="A59" s="4" t="s">
        <v>116</v>
      </c>
      <c r="B59" s="3" t="s">
        <v>117</v>
      </c>
      <c r="C59" s="3" t="s">
        <v>3</v>
      </c>
      <c r="L59" s="5"/>
      <c r="N59" s="5"/>
      <c r="P59" s="5"/>
      <c r="Q59" s="5"/>
    </row>
    <row r="60" spans="1:17">
      <c r="A60" s="4" t="s">
        <v>118</v>
      </c>
      <c r="B60" s="3" t="s">
        <v>119</v>
      </c>
      <c r="C60" s="3" t="s">
        <v>3</v>
      </c>
      <c r="L60" s="5"/>
      <c r="N60" s="5"/>
      <c r="P60" s="5"/>
      <c r="Q60" s="5"/>
    </row>
    <row r="61" spans="1:17">
      <c r="A61" s="4" t="s">
        <v>120</v>
      </c>
      <c r="B61" s="3" t="s">
        <v>121</v>
      </c>
      <c r="C61" s="3" t="s">
        <v>3</v>
      </c>
      <c r="L61" s="5"/>
      <c r="N61" s="5"/>
      <c r="P61" s="5"/>
      <c r="Q61" s="5"/>
    </row>
    <row r="62" spans="1:17">
      <c r="A62" s="4" t="s">
        <v>122</v>
      </c>
      <c r="B62" s="3" t="s">
        <v>123</v>
      </c>
      <c r="C62" s="3" t="s">
        <v>3</v>
      </c>
      <c r="L62" s="5"/>
      <c r="N62" s="5"/>
      <c r="P62" s="5"/>
      <c r="Q62" s="5"/>
    </row>
    <row r="63" spans="1:17">
      <c r="A63" s="4" t="s">
        <v>124</v>
      </c>
      <c r="B63" s="3" t="s">
        <v>125</v>
      </c>
      <c r="C63" s="3" t="s">
        <v>3</v>
      </c>
      <c r="L63" s="5"/>
      <c r="N63" s="5"/>
      <c r="P63" s="5"/>
      <c r="Q63" s="5"/>
    </row>
    <row r="64" spans="1:17">
      <c r="A64" s="4" t="s">
        <v>126</v>
      </c>
      <c r="B64" s="3" t="s">
        <v>127</v>
      </c>
      <c r="C64" s="3" t="s">
        <v>3</v>
      </c>
      <c r="L64" s="5"/>
      <c r="N64" s="5"/>
      <c r="P64" s="5"/>
      <c r="Q64" s="5"/>
    </row>
    <row r="65" spans="1:17">
      <c r="A65" s="4" t="s">
        <v>128</v>
      </c>
      <c r="B65" s="3" t="s">
        <v>129</v>
      </c>
      <c r="C65" s="3" t="s">
        <v>3</v>
      </c>
      <c r="L65" s="5"/>
      <c r="N65" s="5"/>
      <c r="P65" s="5"/>
      <c r="Q65" s="5"/>
    </row>
    <row r="66" spans="1:17">
      <c r="A66" s="4" t="s">
        <v>130</v>
      </c>
      <c r="B66" s="3" t="s">
        <v>131</v>
      </c>
      <c r="C66" s="3" t="s">
        <v>3</v>
      </c>
      <c r="D66" s="6"/>
      <c r="L66" s="5"/>
      <c r="N66" s="5"/>
      <c r="P66" s="5"/>
      <c r="Q66" s="5"/>
    </row>
    <row r="67" spans="1:17">
      <c r="A67" s="4" t="s">
        <v>132</v>
      </c>
      <c r="B67" s="3" t="s">
        <v>133</v>
      </c>
      <c r="C67" s="3" t="s">
        <v>3</v>
      </c>
      <c r="L67" s="5"/>
      <c r="N67" s="5"/>
      <c r="P67" s="5"/>
      <c r="Q67" s="5"/>
    </row>
    <row r="68" spans="1:17">
      <c r="A68" s="4" t="s">
        <v>134</v>
      </c>
      <c r="B68" s="3" t="s">
        <v>135</v>
      </c>
      <c r="C68" s="3" t="s">
        <v>3</v>
      </c>
      <c r="L68" s="5"/>
      <c r="N68" s="5"/>
      <c r="P68" s="5"/>
      <c r="Q68" s="5"/>
    </row>
    <row r="69" spans="1:17">
      <c r="A69" s="4" t="s">
        <v>136</v>
      </c>
      <c r="B69" s="3" t="s">
        <v>137</v>
      </c>
      <c r="C69" s="3" t="s">
        <v>3</v>
      </c>
      <c r="L69" s="5"/>
      <c r="N69" s="5"/>
      <c r="P69" s="5"/>
      <c r="Q69" s="5"/>
    </row>
    <row r="70" spans="1:17">
      <c r="A70" s="4" t="s">
        <v>138</v>
      </c>
      <c r="B70" s="3" t="s">
        <v>139</v>
      </c>
      <c r="C70" s="3" t="s">
        <v>3</v>
      </c>
      <c r="L70" s="5"/>
      <c r="N70" s="5"/>
      <c r="P70" s="5"/>
      <c r="Q70" s="5"/>
    </row>
    <row r="71" spans="1:17">
      <c r="A71" s="4" t="s">
        <v>140</v>
      </c>
      <c r="B71" s="3" t="s">
        <v>141</v>
      </c>
      <c r="C71" s="3" t="s">
        <v>3</v>
      </c>
      <c r="L71" s="5"/>
      <c r="N71" s="5"/>
      <c r="P71" s="5"/>
      <c r="Q71" s="5"/>
    </row>
    <row r="72" spans="1:17">
      <c r="A72" s="4" t="s">
        <v>142</v>
      </c>
      <c r="B72" s="3" t="s">
        <v>143</v>
      </c>
      <c r="C72" s="3" t="s">
        <v>3</v>
      </c>
      <c r="L72" s="5"/>
      <c r="N72" s="5"/>
      <c r="P72" s="5"/>
      <c r="Q72" s="5"/>
    </row>
    <row r="73" spans="1:17">
      <c r="A73" s="4" t="s">
        <v>144</v>
      </c>
      <c r="B73" s="3" t="s">
        <v>145</v>
      </c>
      <c r="C73" s="3" t="s">
        <v>3</v>
      </c>
      <c r="L73" s="5"/>
      <c r="N73" s="5"/>
      <c r="P73" s="5"/>
      <c r="Q73" s="5"/>
    </row>
    <row r="74" spans="1:17">
      <c r="A74" s="4" t="s">
        <v>146</v>
      </c>
      <c r="B74" s="3" t="s">
        <v>147</v>
      </c>
      <c r="C74" s="3" t="s">
        <v>3</v>
      </c>
      <c r="L74" s="5"/>
      <c r="N74" s="5"/>
      <c r="P74" s="5"/>
      <c r="Q74" s="5"/>
    </row>
    <row r="75" spans="1:17">
      <c r="A75" s="4" t="s">
        <v>148</v>
      </c>
      <c r="B75" s="3" t="s">
        <v>149</v>
      </c>
      <c r="C75" s="3" t="s">
        <v>3</v>
      </c>
      <c r="L75" s="5"/>
      <c r="N75" s="5"/>
      <c r="P75" s="5"/>
      <c r="Q75" s="5"/>
    </row>
    <row r="76" spans="1:17">
      <c r="A76" s="4" t="s">
        <v>150</v>
      </c>
      <c r="B76" s="3" t="s">
        <v>151</v>
      </c>
      <c r="C76" s="3" t="s">
        <v>3</v>
      </c>
      <c r="L76" s="5"/>
      <c r="N76" s="5"/>
      <c r="P76" s="5"/>
      <c r="Q76" s="5"/>
    </row>
    <row r="77" spans="1:17">
      <c r="A77" s="4" t="s">
        <v>152</v>
      </c>
      <c r="B77" s="3" t="s">
        <v>153</v>
      </c>
      <c r="C77" s="3" t="s">
        <v>3</v>
      </c>
      <c r="L77" s="5"/>
      <c r="N77" s="5"/>
      <c r="P77" s="5"/>
      <c r="Q77" s="5"/>
    </row>
    <row r="78" spans="1:17">
      <c r="A78" s="4" t="s">
        <v>154</v>
      </c>
      <c r="B78" s="7" t="s">
        <v>155</v>
      </c>
      <c r="C78" s="3" t="s">
        <v>3</v>
      </c>
      <c r="L78" s="5"/>
      <c r="N78" s="5"/>
      <c r="P78" s="5"/>
      <c r="Q78" s="5"/>
    </row>
    <row r="79" spans="1:17">
      <c r="A79" s="4" t="s">
        <v>156</v>
      </c>
      <c r="B79" s="7" t="s">
        <v>157</v>
      </c>
      <c r="C79" s="3" t="s">
        <v>3</v>
      </c>
      <c r="L79" s="5"/>
      <c r="N79" s="5"/>
      <c r="P79" s="5"/>
      <c r="Q79" s="5"/>
    </row>
    <row r="80" spans="1:17">
      <c r="A80" s="4" t="s">
        <v>158</v>
      </c>
      <c r="B80" s="7" t="s">
        <v>159</v>
      </c>
      <c r="C80" s="3" t="s">
        <v>3</v>
      </c>
      <c r="L80" s="5"/>
      <c r="N80" s="5"/>
      <c r="P80" s="5"/>
      <c r="Q80" s="5"/>
    </row>
    <row r="81" spans="1:17">
      <c r="A81" s="4" t="s">
        <v>160</v>
      </c>
      <c r="B81" s="7" t="s">
        <v>161</v>
      </c>
      <c r="C81" s="3" t="s">
        <v>3</v>
      </c>
      <c r="L81" s="5"/>
      <c r="N81" s="5"/>
      <c r="P81" s="5"/>
      <c r="Q81" s="5"/>
    </row>
    <row r="82" spans="1:17">
      <c r="A82" s="4" t="s">
        <v>162</v>
      </c>
      <c r="B82" s="7" t="s">
        <v>163</v>
      </c>
      <c r="C82" s="3" t="s">
        <v>3</v>
      </c>
      <c r="L82" s="5"/>
      <c r="N82" s="5"/>
      <c r="P82" s="5"/>
      <c r="Q82" s="5"/>
    </row>
    <row r="83" spans="1:17">
      <c r="A83" s="4" t="s">
        <v>164</v>
      </c>
      <c r="B83" s="7" t="s">
        <v>165</v>
      </c>
      <c r="C83" s="3" t="s">
        <v>3</v>
      </c>
      <c r="L83" s="5"/>
      <c r="N83" s="5"/>
      <c r="P83" s="5"/>
      <c r="Q83" s="5"/>
    </row>
    <row r="84" spans="1:17">
      <c r="A84" s="4" t="s">
        <v>166</v>
      </c>
      <c r="B84" s="7" t="s">
        <v>167</v>
      </c>
      <c r="C84" s="3" t="s">
        <v>3</v>
      </c>
      <c r="L84" s="5"/>
      <c r="N84" s="5"/>
      <c r="P84" s="5"/>
      <c r="Q84" s="5"/>
    </row>
    <row r="85" spans="1:17">
      <c r="A85" s="4" t="s">
        <v>168</v>
      </c>
      <c r="B85" s="7" t="s">
        <v>169</v>
      </c>
      <c r="C85" s="3" t="s">
        <v>3</v>
      </c>
      <c r="L85" s="5"/>
      <c r="N85" s="5"/>
      <c r="P85" s="5"/>
      <c r="Q85" s="5"/>
    </row>
    <row r="86" spans="1:17">
      <c r="A86" s="4" t="s">
        <v>170</v>
      </c>
      <c r="B86" s="7" t="s">
        <v>171</v>
      </c>
      <c r="C86" s="3" t="s">
        <v>3</v>
      </c>
      <c r="L86" s="5"/>
      <c r="N86" s="5"/>
      <c r="P86" s="5"/>
      <c r="Q86" s="5"/>
    </row>
    <row r="87" spans="1:17">
      <c r="A87" s="4" t="s">
        <v>172</v>
      </c>
      <c r="B87" s="7" t="s">
        <v>173</v>
      </c>
      <c r="C87" s="3" t="s">
        <v>3</v>
      </c>
      <c r="L87" s="5"/>
      <c r="N87" s="5"/>
      <c r="P87" s="5"/>
      <c r="Q87" s="5"/>
    </row>
    <row r="88" spans="1:17">
      <c r="A88" s="4" t="s">
        <v>174</v>
      </c>
      <c r="B88" s="7" t="s">
        <v>175</v>
      </c>
      <c r="C88" s="3" t="s">
        <v>3</v>
      </c>
      <c r="L88" s="5"/>
      <c r="N88" s="5"/>
      <c r="P88" s="5"/>
      <c r="Q88" s="5"/>
    </row>
    <row r="89" spans="1:17">
      <c r="A89" s="4" t="s">
        <v>176</v>
      </c>
      <c r="B89" s="7" t="s">
        <v>177</v>
      </c>
      <c r="C89" s="3" t="s">
        <v>3</v>
      </c>
      <c r="L89" s="5"/>
      <c r="N89" s="5"/>
      <c r="P89" s="5"/>
      <c r="Q89" s="5"/>
    </row>
    <row r="90" spans="1:17">
      <c r="A90" s="4" t="s">
        <v>178</v>
      </c>
      <c r="B90" s="7" t="s">
        <v>179</v>
      </c>
      <c r="C90" s="3" t="s">
        <v>3</v>
      </c>
      <c r="L90" s="5"/>
      <c r="N90" s="5"/>
      <c r="P90" s="5"/>
      <c r="Q90" s="5"/>
    </row>
    <row r="91" spans="1:17">
      <c r="A91" s="4" t="s">
        <v>180</v>
      </c>
      <c r="B91" s="3" t="s">
        <v>181</v>
      </c>
      <c r="C91" s="3" t="s">
        <v>3</v>
      </c>
      <c r="L91" s="5"/>
      <c r="N91" s="5"/>
      <c r="P91" s="5"/>
      <c r="Q91" s="5"/>
    </row>
    <row r="92" spans="1:17">
      <c r="A92" s="4" t="s">
        <v>182</v>
      </c>
      <c r="B92" s="3" t="s">
        <v>183</v>
      </c>
      <c r="C92" s="3" t="s">
        <v>3</v>
      </c>
      <c r="L92" s="5"/>
      <c r="N92" s="5"/>
      <c r="P92" s="5"/>
      <c r="Q92" s="5"/>
    </row>
    <row r="93" spans="1:17">
      <c r="A93" s="4" t="s">
        <v>184</v>
      </c>
      <c r="B93" s="3" t="s">
        <v>185</v>
      </c>
      <c r="C93" s="3" t="s">
        <v>3</v>
      </c>
      <c r="L93" s="5"/>
      <c r="N93" s="5"/>
      <c r="P93" s="5"/>
      <c r="Q93" s="5"/>
    </row>
    <row r="94" spans="1:17">
      <c r="A94" s="4" t="s">
        <v>186</v>
      </c>
      <c r="B94" s="3" t="s">
        <v>187</v>
      </c>
      <c r="C94" s="3" t="s">
        <v>3</v>
      </c>
      <c r="L94" s="5"/>
      <c r="N94" s="5"/>
      <c r="P94" s="5"/>
      <c r="Q94" s="5"/>
    </row>
    <row r="95" spans="1:17">
      <c r="A95" s="4" t="s">
        <v>188</v>
      </c>
      <c r="B95" s="3" t="s">
        <v>189</v>
      </c>
      <c r="C95" s="3" t="s">
        <v>3</v>
      </c>
      <c r="L95" s="5"/>
      <c r="N95" s="5"/>
      <c r="P95" s="5"/>
      <c r="Q95" s="5"/>
    </row>
    <row r="96" spans="1:17">
      <c r="A96" s="8">
        <v>3038</v>
      </c>
      <c r="B96" s="3" t="s">
        <v>190</v>
      </c>
      <c r="C96" s="3" t="s">
        <v>191</v>
      </c>
      <c r="L96" s="5"/>
      <c r="N96" s="5"/>
      <c r="P96" s="5"/>
      <c r="Q96" s="5"/>
    </row>
    <row r="97" spans="1:17">
      <c r="A97" s="8">
        <v>3045</v>
      </c>
      <c r="B97" s="3" t="s">
        <v>192</v>
      </c>
      <c r="C97" s="3" t="s">
        <v>191</v>
      </c>
      <c r="L97" s="5"/>
      <c r="N97" s="5"/>
      <c r="P97" s="5"/>
      <c r="Q97" s="5"/>
    </row>
    <row r="98" spans="1:17">
      <c r="A98" s="8">
        <v>5303</v>
      </c>
      <c r="B98" s="3" t="s">
        <v>193</v>
      </c>
      <c r="C98" s="3" t="s">
        <v>191</v>
      </c>
      <c r="L98" s="5"/>
      <c r="N98" s="5"/>
      <c r="P98" s="5"/>
      <c r="Q98" s="5"/>
    </row>
    <row r="99" spans="1:17">
      <c r="A99" s="8">
        <v>5304</v>
      </c>
      <c r="B99" s="3" t="s">
        <v>194</v>
      </c>
      <c r="C99" s="3" t="s">
        <v>191</v>
      </c>
      <c r="L99" s="5"/>
      <c r="N99" s="5"/>
      <c r="P99" s="5"/>
      <c r="Q99" s="5"/>
    </row>
    <row r="100" spans="1:17">
      <c r="A100" s="8">
        <v>5305</v>
      </c>
      <c r="B100" s="3" t="s">
        <v>195</v>
      </c>
      <c r="C100" s="3" t="s">
        <v>191</v>
      </c>
      <c r="L100" s="5"/>
      <c r="N100" s="5"/>
      <c r="P100" s="5"/>
      <c r="Q100" s="5"/>
    </row>
    <row r="101" spans="1:17">
      <c r="A101" s="8">
        <v>5307</v>
      </c>
      <c r="B101" s="3" t="s">
        <v>196</v>
      </c>
      <c r="C101" s="3" t="s">
        <v>191</v>
      </c>
      <c r="L101" s="5"/>
      <c r="N101" s="5"/>
      <c r="P101" s="5"/>
      <c r="Q101" s="5"/>
    </row>
    <row r="102" spans="1:17">
      <c r="A102" s="8">
        <v>5308</v>
      </c>
      <c r="B102" s="3" t="s">
        <v>197</v>
      </c>
      <c r="C102" s="3" t="s">
        <v>191</v>
      </c>
      <c r="L102" s="5"/>
      <c r="N102" s="5"/>
      <c r="P102" s="5"/>
      <c r="Q102" s="5"/>
    </row>
    <row r="103" spans="1:17">
      <c r="A103" s="8">
        <v>5309</v>
      </c>
      <c r="B103" s="3" t="s">
        <v>198</v>
      </c>
      <c r="C103" s="3" t="s">
        <v>191</v>
      </c>
      <c r="L103" s="5"/>
      <c r="N103" s="5"/>
      <c r="P103" s="5"/>
      <c r="Q103" s="5"/>
    </row>
    <row r="104" spans="1:17">
      <c r="A104" s="8">
        <v>5310</v>
      </c>
      <c r="B104" s="3" t="s">
        <v>199</v>
      </c>
      <c r="C104" s="3" t="s">
        <v>191</v>
      </c>
      <c r="L104" s="5"/>
      <c r="N104" s="5"/>
      <c r="P104" s="5"/>
      <c r="Q104" s="5"/>
    </row>
    <row r="105" spans="1:17">
      <c r="A105" s="8">
        <v>5311</v>
      </c>
      <c r="B105" s="3" t="s">
        <v>200</v>
      </c>
      <c r="C105" s="3" t="s">
        <v>191</v>
      </c>
      <c r="L105" s="5"/>
      <c r="N105" s="5"/>
      <c r="P105" s="5"/>
      <c r="Q105" s="5"/>
    </row>
    <row r="106" spans="1:17">
      <c r="A106" s="8">
        <v>5313</v>
      </c>
      <c r="B106" s="3" t="s">
        <v>201</v>
      </c>
      <c r="C106" s="3" t="s">
        <v>191</v>
      </c>
      <c r="L106" s="5"/>
      <c r="N106" s="5"/>
      <c r="P106" s="5"/>
      <c r="Q106" s="5"/>
    </row>
    <row r="107" spans="1:17">
      <c r="A107" s="8">
        <v>5314</v>
      </c>
      <c r="B107" s="3" t="s">
        <v>202</v>
      </c>
      <c r="C107" s="3" t="s">
        <v>191</v>
      </c>
      <c r="L107" s="5"/>
      <c r="N107" s="5"/>
      <c r="P107" s="5"/>
      <c r="Q107" s="5"/>
    </row>
    <row r="108" spans="1:17">
      <c r="A108" s="8">
        <v>5316</v>
      </c>
      <c r="B108" s="3" t="s">
        <v>203</v>
      </c>
      <c r="C108" s="3" t="s">
        <v>191</v>
      </c>
      <c r="L108" s="5"/>
      <c r="N108" s="5"/>
      <c r="P108" s="5"/>
      <c r="Q108" s="5"/>
    </row>
    <row r="109" spans="1:17">
      <c r="A109" s="8">
        <v>5317</v>
      </c>
      <c r="B109" s="3" t="s">
        <v>204</v>
      </c>
      <c r="C109" s="3" t="s">
        <v>191</v>
      </c>
      <c r="L109" s="5"/>
      <c r="N109" s="5"/>
      <c r="P109" s="5"/>
      <c r="Q109" s="5"/>
    </row>
    <row r="110" spans="1:17">
      <c r="A110" s="8">
        <v>5320</v>
      </c>
      <c r="B110" s="3" t="s">
        <v>205</v>
      </c>
      <c r="C110" s="3" t="s">
        <v>191</v>
      </c>
      <c r="L110" s="5"/>
      <c r="N110" s="5"/>
      <c r="P110" s="5"/>
      <c r="Q110" s="5"/>
    </row>
    <row r="111" spans="1:17">
      <c r="A111" s="8">
        <v>5339</v>
      </c>
      <c r="B111" s="3" t="s">
        <v>206</v>
      </c>
      <c r="C111" s="3" t="s">
        <v>191</v>
      </c>
      <c r="L111" s="5"/>
      <c r="N111" s="5"/>
      <c r="P111" s="5"/>
      <c r="Q111" s="5"/>
    </row>
    <row r="112" spans="1:17">
      <c r="A112" s="8">
        <v>5505</v>
      </c>
      <c r="B112" s="3" t="s">
        <v>207</v>
      </c>
      <c r="C112" s="3" t="s">
        <v>191</v>
      </c>
      <c r="L112" s="5"/>
      <c r="N112" s="5"/>
      <c r="P112" s="5"/>
      <c r="Q112" s="5"/>
    </row>
    <row r="113" spans="1:17">
      <c r="A113" s="8" t="s">
        <v>208</v>
      </c>
      <c r="B113" s="3" t="s">
        <v>209</v>
      </c>
      <c r="C113" s="3" t="s">
        <v>191</v>
      </c>
      <c r="L113" s="5"/>
      <c r="N113" s="5"/>
      <c r="P113" s="5"/>
      <c r="Q113" s="5"/>
    </row>
    <row r="114" spans="1:17">
      <c r="A114" s="8" t="s">
        <v>210</v>
      </c>
      <c r="B114" s="3" t="s">
        <v>211</v>
      </c>
      <c r="C114" s="3" t="s">
        <v>191</v>
      </c>
      <c r="L114" s="5"/>
      <c r="N114" s="5"/>
      <c r="P114" s="5"/>
      <c r="Q114" s="5"/>
    </row>
    <row r="115" spans="1:17">
      <c r="A115" s="8" t="s">
        <v>212</v>
      </c>
      <c r="B115" s="3" t="s">
        <v>213</v>
      </c>
      <c r="C115" s="3" t="s">
        <v>191</v>
      </c>
      <c r="L115" s="5"/>
      <c r="N115" s="5"/>
      <c r="P115" s="5"/>
      <c r="Q115" s="5"/>
    </row>
    <row r="116" spans="1:17">
      <c r="A116" s="9" t="s">
        <v>214</v>
      </c>
      <c r="B116" s="3" t="s">
        <v>215</v>
      </c>
      <c r="C116" s="3" t="s">
        <v>216</v>
      </c>
      <c r="L116" s="5"/>
      <c r="N116" s="5"/>
      <c r="P116" s="5"/>
      <c r="Q116" s="5"/>
    </row>
    <row r="117" spans="1:17">
      <c r="A117" s="9" t="s">
        <v>217</v>
      </c>
      <c r="B117" s="3" t="s">
        <v>218</v>
      </c>
      <c r="C117" s="3" t="s">
        <v>216</v>
      </c>
      <c r="L117" s="5"/>
      <c r="N117" s="5"/>
      <c r="P117" s="5"/>
      <c r="Q117" s="5"/>
    </row>
    <row r="118" spans="1:17">
      <c r="A118" s="9" t="s">
        <v>32</v>
      </c>
      <c r="B118" s="3" t="s">
        <v>219</v>
      </c>
      <c r="C118" s="3" t="s">
        <v>216</v>
      </c>
      <c r="L118" s="5"/>
      <c r="N118" s="5"/>
      <c r="P118" s="5"/>
      <c r="Q118" s="5"/>
    </row>
    <row r="119" spans="1:17">
      <c r="A119" s="9" t="s">
        <v>220</v>
      </c>
      <c r="B119" s="3" t="s">
        <v>221</v>
      </c>
      <c r="C119" s="3" t="s">
        <v>216</v>
      </c>
      <c r="L119" s="5"/>
      <c r="N119" s="5"/>
      <c r="P119" s="5"/>
      <c r="Q119" s="5"/>
    </row>
    <row r="120" spans="1:17">
      <c r="A120" s="9" t="s">
        <v>222</v>
      </c>
      <c r="B120" s="3" t="s">
        <v>223</v>
      </c>
      <c r="C120" s="3" t="s">
        <v>216</v>
      </c>
      <c r="L120" s="5"/>
      <c r="N120" s="5"/>
      <c r="P120" s="5"/>
      <c r="Q120" s="5"/>
    </row>
    <row r="121" spans="1:17">
      <c r="A121" s="9" t="s">
        <v>224</v>
      </c>
      <c r="B121" s="3" t="s">
        <v>225</v>
      </c>
      <c r="C121" s="3" t="s">
        <v>216</v>
      </c>
      <c r="L121" s="5"/>
      <c r="N121" s="5"/>
      <c r="P121" s="5"/>
      <c r="Q121" s="5"/>
    </row>
    <row r="122" spans="1:17">
      <c r="A122" s="9" t="s">
        <v>226</v>
      </c>
      <c r="B122" s="3" t="s">
        <v>227</v>
      </c>
      <c r="C122" s="3" t="s">
        <v>216</v>
      </c>
      <c r="L122" s="5"/>
      <c r="N122" s="5"/>
      <c r="P122" s="5"/>
      <c r="Q122" s="5"/>
    </row>
    <row r="123" spans="1:17">
      <c r="A123" s="9" t="s">
        <v>228</v>
      </c>
      <c r="B123" s="3" t="s">
        <v>229</v>
      </c>
      <c r="C123" s="3" t="s">
        <v>216</v>
      </c>
      <c r="L123" s="5"/>
      <c r="N123" s="5"/>
      <c r="P123" s="5"/>
      <c r="Q123" s="5"/>
    </row>
    <row r="124" spans="1:17">
      <c r="A124" s="9" t="s">
        <v>230</v>
      </c>
      <c r="B124" s="3" t="s">
        <v>231</v>
      </c>
      <c r="C124" s="3" t="s">
        <v>216</v>
      </c>
      <c r="L124" s="5"/>
      <c r="N124" s="5"/>
      <c r="P124" s="5"/>
      <c r="Q124" s="5"/>
    </row>
    <row r="125" spans="1:17">
      <c r="A125" s="9" t="s">
        <v>232</v>
      </c>
      <c r="B125" s="3" t="s">
        <v>233</v>
      </c>
      <c r="C125" s="3" t="s">
        <v>216</v>
      </c>
      <c r="L125" s="5"/>
      <c r="N125" s="5"/>
      <c r="P125" s="5"/>
      <c r="Q125" s="5"/>
    </row>
    <row r="126" spans="1:17">
      <c r="A126" s="9" t="s">
        <v>234</v>
      </c>
      <c r="B126" s="3" t="s">
        <v>235</v>
      </c>
      <c r="C126" s="3" t="s">
        <v>216</v>
      </c>
      <c r="L126" s="5"/>
      <c r="N126" s="5"/>
      <c r="P126" s="5"/>
      <c r="Q126" s="5"/>
    </row>
    <row r="127" spans="1:17">
      <c r="A127" s="9" t="s">
        <v>236</v>
      </c>
      <c r="B127" s="3" t="s">
        <v>237</v>
      </c>
      <c r="C127" s="3" t="s">
        <v>216</v>
      </c>
      <c r="L127" s="5"/>
      <c r="N127" s="5"/>
      <c r="P127" s="5"/>
      <c r="Q127" s="5"/>
    </row>
    <row r="128" spans="1:17">
      <c r="A128" s="9" t="s">
        <v>238</v>
      </c>
      <c r="B128" s="3" t="s">
        <v>239</v>
      </c>
      <c r="C128" s="3" t="s">
        <v>216</v>
      </c>
      <c r="L128" s="5"/>
      <c r="N128" s="5"/>
      <c r="P128" s="5"/>
      <c r="Q128" s="5"/>
    </row>
    <row r="129" spans="1:17">
      <c r="A129" s="9" t="s">
        <v>240</v>
      </c>
      <c r="B129" s="3" t="s">
        <v>241</v>
      </c>
      <c r="C129" s="3" t="s">
        <v>216</v>
      </c>
      <c r="L129" s="5"/>
      <c r="N129" s="5"/>
      <c r="P129" s="5"/>
      <c r="Q129" s="5"/>
    </row>
    <row r="130" spans="1:17">
      <c r="A130" s="9" t="s">
        <v>242</v>
      </c>
      <c r="B130" s="3" t="s">
        <v>243</v>
      </c>
      <c r="C130" s="3" t="s">
        <v>216</v>
      </c>
      <c r="L130" s="5"/>
      <c r="N130" s="5"/>
      <c r="P130" s="5"/>
      <c r="Q130" s="5"/>
    </row>
    <row r="131" spans="1:17">
      <c r="A131" s="9" t="s">
        <v>244</v>
      </c>
      <c r="B131" s="3" t="s">
        <v>245</v>
      </c>
      <c r="C131" s="3" t="s">
        <v>216</v>
      </c>
      <c r="L131" s="5"/>
      <c r="N131" s="5"/>
      <c r="P131" s="5"/>
      <c r="Q131" s="5"/>
    </row>
    <row r="132" spans="1:17">
      <c r="A132" s="9" t="s">
        <v>246</v>
      </c>
      <c r="B132" s="3" t="s">
        <v>247</v>
      </c>
      <c r="C132" s="3" t="s">
        <v>216</v>
      </c>
      <c r="L132" s="5"/>
      <c r="N132" s="5"/>
      <c r="P132" s="5"/>
      <c r="Q132" s="5"/>
    </row>
    <row r="133" spans="1:17">
      <c r="A133" s="9" t="s">
        <v>248</v>
      </c>
      <c r="B133" s="3" t="s">
        <v>249</v>
      </c>
      <c r="C133" s="3" t="s">
        <v>216</v>
      </c>
      <c r="L133" s="5"/>
      <c r="N133" s="5"/>
      <c r="P133" s="5"/>
      <c r="Q133" s="5"/>
    </row>
    <row r="134" spans="1:17">
      <c r="A134" s="9" t="s">
        <v>250</v>
      </c>
      <c r="B134" s="3" t="s">
        <v>251</v>
      </c>
      <c r="C134" s="3" t="s">
        <v>216</v>
      </c>
      <c r="L134" s="5"/>
      <c r="N134" s="5"/>
      <c r="P134" s="5"/>
      <c r="Q134" s="5"/>
    </row>
    <row r="135" spans="1:17">
      <c r="A135" s="9" t="s">
        <v>252</v>
      </c>
      <c r="B135" s="3" t="s">
        <v>253</v>
      </c>
      <c r="C135" s="3" t="s">
        <v>216</v>
      </c>
      <c r="L135" s="5"/>
      <c r="N135" s="5"/>
      <c r="P135" s="5"/>
      <c r="Q135" s="5"/>
    </row>
    <row r="136" spans="1:17">
      <c r="A136" s="9" t="s">
        <v>254</v>
      </c>
      <c r="B136" s="3" t="s">
        <v>255</v>
      </c>
      <c r="C136" s="3" t="s">
        <v>216</v>
      </c>
      <c r="L136" s="5"/>
      <c r="N136" s="5"/>
      <c r="P136" s="5"/>
      <c r="Q136" s="5"/>
    </row>
    <row r="137" spans="1:17">
      <c r="A137" s="9" t="s">
        <v>256</v>
      </c>
      <c r="B137" s="3" t="s">
        <v>257</v>
      </c>
      <c r="C137" s="3" t="s">
        <v>216</v>
      </c>
      <c r="L137" s="5"/>
      <c r="N137" s="5"/>
      <c r="P137" s="5"/>
      <c r="Q137" s="5"/>
    </row>
    <row r="138" spans="1:17">
      <c r="A138" s="9" t="s">
        <v>258</v>
      </c>
      <c r="B138" s="3" t="s">
        <v>259</v>
      </c>
      <c r="C138" s="3" t="s">
        <v>216</v>
      </c>
      <c r="L138" s="5"/>
      <c r="N138" s="5"/>
      <c r="P138" s="5"/>
      <c r="Q138" s="5"/>
    </row>
    <row r="139" spans="1:17">
      <c r="A139" s="9" t="s">
        <v>260</v>
      </c>
      <c r="B139" s="3" t="s">
        <v>261</v>
      </c>
      <c r="C139" s="3" t="s">
        <v>262</v>
      </c>
      <c r="L139" s="5"/>
      <c r="N139" s="5"/>
      <c r="P139" s="5"/>
      <c r="Q139" s="5"/>
    </row>
    <row r="140" spans="1:17">
      <c r="A140" s="9" t="s">
        <v>263</v>
      </c>
      <c r="B140" s="3" t="s">
        <v>264</v>
      </c>
      <c r="C140" s="3" t="s">
        <v>262</v>
      </c>
      <c r="L140" s="5"/>
      <c r="N140" s="5"/>
      <c r="P140" s="5"/>
      <c r="Q140" s="5"/>
    </row>
    <row r="141" spans="1:17">
      <c r="A141" s="9" t="s">
        <v>265</v>
      </c>
      <c r="B141" s="3" t="s">
        <v>266</v>
      </c>
      <c r="C141" s="3" t="s">
        <v>262</v>
      </c>
      <c r="L141" s="5"/>
      <c r="N141" s="5"/>
      <c r="P141" s="5"/>
      <c r="Q141" s="5"/>
    </row>
    <row r="142" spans="1:17" ht="14.25">
      <c r="A142" s="9" t="s">
        <v>267</v>
      </c>
      <c r="B142" s="3" t="s">
        <v>268</v>
      </c>
      <c r="C142" s="3" t="s">
        <v>262</v>
      </c>
      <c r="L142" s="5"/>
      <c r="N142" s="5"/>
      <c r="P142" s="5"/>
      <c r="Q142" s="5"/>
    </row>
    <row r="143" spans="1:17">
      <c r="A143" s="9" t="s">
        <v>269</v>
      </c>
      <c r="B143" s="3" t="s">
        <v>270</v>
      </c>
      <c r="C143" s="3" t="s">
        <v>262</v>
      </c>
      <c r="L143" s="5"/>
      <c r="N143" s="5"/>
      <c r="P143" s="5"/>
      <c r="Q143" s="5"/>
    </row>
    <row r="144" spans="1:17">
      <c r="A144" s="9" t="s">
        <v>271</v>
      </c>
      <c r="B144" s="3" t="s">
        <v>272</v>
      </c>
      <c r="C144" s="3" t="s">
        <v>262</v>
      </c>
      <c r="L144" s="5"/>
      <c r="N144" s="5"/>
      <c r="P144" s="5"/>
      <c r="Q144" s="5"/>
    </row>
    <row r="145" spans="1:17">
      <c r="A145" s="9" t="s">
        <v>273</v>
      </c>
      <c r="B145" s="3" t="s">
        <v>274</v>
      </c>
      <c r="C145" s="3" t="s">
        <v>262</v>
      </c>
      <c r="L145" s="5"/>
      <c r="N145" s="5"/>
      <c r="P145" s="5"/>
      <c r="Q145" s="5"/>
    </row>
    <row r="147" spans="1:17" ht="13.5" thickBot="1">
      <c r="B147" s="2" t="s">
        <v>275</v>
      </c>
      <c r="C147" s="1"/>
    </row>
    <row r="148" spans="1:17" ht="13.5" thickTop="1">
      <c r="B148" s="3" t="s">
        <v>276</v>
      </c>
      <c r="C148" s="3" t="s">
        <v>277</v>
      </c>
    </row>
    <row r="149" spans="1:17">
      <c r="B149" s="3" t="s">
        <v>278</v>
      </c>
      <c r="C149" s="3" t="s">
        <v>277</v>
      </c>
    </row>
    <row r="150" spans="1:17">
      <c r="B150" s="3" t="s">
        <v>279</v>
      </c>
      <c r="C150" s="3" t="s">
        <v>277</v>
      </c>
    </row>
    <row r="151" spans="1:17">
      <c r="B151" s="3" t="s">
        <v>280</v>
      </c>
      <c r="C151" s="3" t="s">
        <v>277</v>
      </c>
    </row>
    <row r="152" spans="1:17">
      <c r="B152" s="3" t="s">
        <v>281</v>
      </c>
      <c r="C152" s="3" t="s">
        <v>277</v>
      </c>
    </row>
    <row r="153" spans="1:17">
      <c r="B153" s="3" t="s">
        <v>282</v>
      </c>
      <c r="C153" s="3" t="s">
        <v>277</v>
      </c>
    </row>
    <row r="154" spans="1:17">
      <c r="B154" s="3" t="s">
        <v>283</v>
      </c>
      <c r="C154" s="3" t="s">
        <v>277</v>
      </c>
    </row>
    <row r="155" spans="1:17">
      <c r="B155" s="3" t="s">
        <v>284</v>
      </c>
      <c r="C155" s="3" t="s">
        <v>277</v>
      </c>
    </row>
    <row r="156" spans="1:17">
      <c r="B156" s="3" t="s">
        <v>285</v>
      </c>
      <c r="C156" s="3" t="s">
        <v>277</v>
      </c>
    </row>
    <row r="157" spans="1:17">
      <c r="B157" s="3" t="s">
        <v>286</v>
      </c>
      <c r="C157" s="3" t="s">
        <v>277</v>
      </c>
    </row>
    <row r="158" spans="1:17">
      <c r="B158" s="3" t="s">
        <v>287</v>
      </c>
      <c r="C158" s="3" t="s">
        <v>277</v>
      </c>
    </row>
    <row r="159" spans="1:17">
      <c r="B159" s="3" t="s">
        <v>288</v>
      </c>
      <c r="C159" s="3" t="s">
        <v>191</v>
      </c>
    </row>
    <row r="160" spans="1:17">
      <c r="B160" s="3" t="s">
        <v>289</v>
      </c>
      <c r="C160" s="3" t="s">
        <v>191</v>
      </c>
    </row>
    <row r="161" spans="2:3">
      <c r="B161" s="3" t="s">
        <v>290</v>
      </c>
      <c r="C161" s="3" t="s">
        <v>191</v>
      </c>
    </row>
    <row r="162" spans="2:3">
      <c r="B162" s="3" t="s">
        <v>291</v>
      </c>
      <c r="C162" s="3" t="s">
        <v>191</v>
      </c>
    </row>
    <row r="163" spans="2:3">
      <c r="B163" s="3" t="s">
        <v>292</v>
      </c>
      <c r="C163" s="3" t="s">
        <v>191</v>
      </c>
    </row>
    <row r="164" spans="2:3">
      <c r="B164" s="3" t="s">
        <v>293</v>
      </c>
      <c r="C164" s="3" t="s">
        <v>191</v>
      </c>
    </row>
    <row r="165" spans="2:3">
      <c r="B165" s="3" t="s">
        <v>294</v>
      </c>
      <c r="C165" s="3" t="s">
        <v>191</v>
      </c>
    </row>
    <row r="166" spans="2:3">
      <c r="B166" s="3" t="s">
        <v>295</v>
      </c>
      <c r="C166" s="3" t="s">
        <v>296</v>
      </c>
    </row>
    <row r="167" spans="2:3">
      <c r="B167" s="3" t="s">
        <v>297</v>
      </c>
      <c r="C167" s="3" t="s">
        <v>296</v>
      </c>
    </row>
    <row r="168" spans="2:3">
      <c r="B168" s="3" t="s">
        <v>298</v>
      </c>
      <c r="C168" s="3" t="s">
        <v>296</v>
      </c>
    </row>
    <row r="169" spans="2:3">
      <c r="B169" s="3" t="s">
        <v>299</v>
      </c>
      <c r="C169" s="3" t="s">
        <v>296</v>
      </c>
    </row>
    <row r="170" spans="2:3">
      <c r="B170" s="3" t="s">
        <v>300</v>
      </c>
      <c r="C170" s="3" t="s">
        <v>296</v>
      </c>
    </row>
    <row r="171" spans="2:3">
      <c r="B171" s="3" t="s">
        <v>296</v>
      </c>
      <c r="C171" s="3" t="s">
        <v>296</v>
      </c>
    </row>
    <row r="172" spans="2:3">
      <c r="B172" s="3" t="s">
        <v>301</v>
      </c>
      <c r="C172" s="3" t="s">
        <v>296</v>
      </c>
    </row>
    <row r="173" spans="2:3">
      <c r="B173" s="3" t="s">
        <v>302</v>
      </c>
      <c r="C173" s="3" t="s">
        <v>296</v>
      </c>
    </row>
    <row r="174" spans="2:3">
      <c r="B174" s="3" t="s">
        <v>303</v>
      </c>
      <c r="C174" s="3" t="s">
        <v>296</v>
      </c>
    </row>
    <row r="175" spans="2:3">
      <c r="B175" s="3" t="s">
        <v>304</v>
      </c>
      <c r="C175" s="3" t="s">
        <v>296</v>
      </c>
    </row>
    <row r="180" spans="2:2" ht="13.5" thickBot="1">
      <c r="B180" s="2" t="s">
        <v>305</v>
      </c>
    </row>
    <row r="181" spans="2:2" ht="13.5" thickTop="1">
      <c r="B181" s="3" t="s">
        <v>306</v>
      </c>
    </row>
    <row r="182" spans="2:2">
      <c r="B182" s="3" t="s">
        <v>307</v>
      </c>
    </row>
    <row r="183" spans="2:2">
      <c r="B183" s="3" t="s">
        <v>308</v>
      </c>
    </row>
    <row r="184" spans="2:2">
      <c r="B184" s="3" t="s">
        <v>309</v>
      </c>
    </row>
    <row r="185" spans="2:2">
      <c r="B185" s="3" t="s">
        <v>310</v>
      </c>
    </row>
    <row r="190" spans="2:2" ht="13.5" thickBot="1">
      <c r="B190" s="2" t="s">
        <v>311</v>
      </c>
    </row>
    <row r="191" spans="2:2" ht="13.5" thickTop="1"/>
    <row r="192" spans="2:2">
      <c r="B192" s="3" t="s">
        <v>312</v>
      </c>
    </row>
    <row r="193" spans="2:2">
      <c r="B193" s="3" t="s">
        <v>313</v>
      </c>
    </row>
    <row r="194" spans="2:2">
      <c r="B194" s="3" t="s">
        <v>314</v>
      </c>
    </row>
    <row r="195" spans="2:2">
      <c r="B195" s="3" t="s">
        <v>315</v>
      </c>
    </row>
    <row r="196" spans="2:2">
      <c r="B196" s="3" t="s">
        <v>316</v>
      </c>
    </row>
    <row r="197" spans="2:2">
      <c r="B197" s="3" t="s">
        <v>317</v>
      </c>
    </row>
    <row r="198" spans="2:2">
      <c r="B198" s="3" t="s">
        <v>318</v>
      </c>
    </row>
    <row r="199" spans="2:2">
      <c r="B199" s="3" t="s">
        <v>319</v>
      </c>
    </row>
    <row r="201" spans="2:2" ht="13.5" thickBot="1">
      <c r="B201" s="2" t="s">
        <v>320</v>
      </c>
    </row>
    <row r="202" spans="2:2" ht="13.5" thickTop="1"/>
    <row r="203" spans="2:2">
      <c r="B203" s="3" t="s">
        <v>321</v>
      </c>
    </row>
  </sheetData>
  <pageMargins left="0.75" right="0.75" top="1" bottom="1" header="0.5" footer="0.5"/>
  <pageSetup scale="76" fitToHeight="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5" sqref="A5"/>
    </sheetView>
  </sheetViews>
  <sheetFormatPr defaultRowHeight="12.75"/>
  <sheetData>
    <row r="1" spans="1:1">
      <c r="A1" s="87">
        <v>440000</v>
      </c>
    </row>
    <row r="2" spans="1:1">
      <c r="A2" s="72">
        <v>30000</v>
      </c>
    </row>
    <row r="3" spans="1:1">
      <c r="A3" s="72">
        <v>769781</v>
      </c>
    </row>
    <row r="4" spans="1:1">
      <c r="A4" s="73">
        <v>29000</v>
      </c>
    </row>
    <row r="5" spans="1:1">
      <c r="A5" s="91">
        <f>SUM(A1:A4)</f>
        <v>1268781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10b</vt:lpstr>
      <vt:lpstr>RTF Constraint</vt:lpstr>
      <vt:lpstr>Codes</vt:lpstr>
      <vt:lpstr>Sheet1</vt:lpstr>
      <vt:lpstr>AMENDTYPE</vt:lpstr>
      <vt:lpstr>FEDERAL</vt:lpstr>
      <vt:lpstr>Illustrative</vt:lpstr>
      <vt:lpstr>LOCAL</vt:lpstr>
      <vt:lpstr>Phase</vt:lpstr>
      <vt:lpstr>'10b'!Print_Area</vt:lpstr>
      <vt:lpstr>'10b'!Print_Titles</vt:lpstr>
      <vt:lpstr>STATE</vt:lpstr>
      <vt:lpstr>WORKTYPES</vt:lpstr>
    </vt:vector>
  </TitlesOfParts>
  <Company>State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Kloha, Mark (MDOT)</dc:creator>
  <cp:lastModifiedBy>michaelwoods</cp:lastModifiedBy>
  <dcterms:created xsi:type="dcterms:W3CDTF">2014-01-29T14:53:43Z</dcterms:created>
  <dcterms:modified xsi:type="dcterms:W3CDTF">2017-06-26T14:46:08Z</dcterms:modified>
</cp:coreProperties>
</file>